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\Documentos\Academia\Artigos\1. Encerrados\Processo de endividamento europeu\Revisão\"/>
    </mc:Choice>
  </mc:AlternateContent>
  <xr:revisionPtr revIDLastSave="219" documentId="8_{5844215C-F1EF-4B3A-9F79-66B148CFA9D2}" xr6:coauthVersionLast="40" xr6:coauthVersionMax="40" xr10:uidLastSave="{7119D464-4C77-4EBB-932F-ED8E25D22215}"/>
  <bookViews>
    <workbookView xWindow="0" yWindow="0" windowWidth="19200" windowHeight="6850" activeTab="7" xr2:uid="{78BE1CF2-CC9D-4D6A-847B-8AC2B4B6ACD0}"/>
  </bookViews>
  <sheets>
    <sheet name="Table 1" sheetId="2" r:id="rId1"/>
    <sheet name="Table 2" sheetId="8" r:id="rId2"/>
    <sheet name="Figures 1 3 5 7 9" sheetId="1" r:id="rId3"/>
    <sheet name="Figure 2" sheetId="3" r:id="rId4"/>
    <sheet name="Figure 4" sheetId="4" r:id="rId5"/>
    <sheet name="Figure 6" sheetId="5" r:id="rId6"/>
    <sheet name="Figure 8" sheetId="6" r:id="rId7"/>
    <sheet name="Figure 10" sheetId="7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6" i="7" l="1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H17" i="2" l="1"/>
  <c r="G17" i="2"/>
  <c r="F17" i="2"/>
  <c r="E17" i="2"/>
  <c r="D17" i="2"/>
  <c r="C17" i="2"/>
  <c r="H16" i="2"/>
  <c r="G16" i="2"/>
  <c r="F16" i="2"/>
  <c r="E16" i="2"/>
  <c r="D16" i="2"/>
  <c r="C16" i="2"/>
  <c r="H15" i="2"/>
  <c r="G15" i="2"/>
  <c r="F15" i="2"/>
  <c r="E15" i="2"/>
  <c r="D15" i="2"/>
  <c r="C15" i="2"/>
  <c r="H14" i="2"/>
  <c r="G14" i="2"/>
  <c r="F14" i="2"/>
  <c r="E14" i="2"/>
  <c r="D14" i="2"/>
  <c r="C14" i="2"/>
  <c r="H13" i="2"/>
  <c r="G13" i="2"/>
  <c r="F13" i="2"/>
  <c r="E13" i="2"/>
  <c r="D13" i="2"/>
  <c r="C13" i="2"/>
  <c r="H12" i="2"/>
  <c r="G12" i="2"/>
  <c r="F12" i="2"/>
  <c r="E12" i="2"/>
  <c r="D12" i="2"/>
  <c r="C12" i="2"/>
  <c r="H11" i="2"/>
  <c r="G11" i="2"/>
  <c r="F11" i="2"/>
  <c r="E11" i="2"/>
  <c r="D11" i="2"/>
  <c r="C11" i="2"/>
  <c r="H10" i="2"/>
  <c r="G10" i="2"/>
  <c r="F10" i="2"/>
  <c r="E10" i="2"/>
  <c r="D10" i="2"/>
  <c r="C10" i="2"/>
  <c r="H9" i="2"/>
  <c r="G9" i="2"/>
  <c r="F9" i="2"/>
  <c r="E9" i="2"/>
  <c r="D9" i="2"/>
  <c r="C9" i="2"/>
  <c r="H8" i="2"/>
  <c r="G8" i="2"/>
  <c r="F8" i="2"/>
  <c r="E8" i="2"/>
  <c r="D8" i="2"/>
  <c r="C8" i="2"/>
  <c r="H7" i="2"/>
  <c r="G7" i="2"/>
  <c r="F7" i="2"/>
  <c r="E7" i="2"/>
  <c r="D7" i="2"/>
  <c r="C7" i="2"/>
  <c r="H6" i="2"/>
  <c r="G6" i="2"/>
  <c r="F6" i="2"/>
  <c r="E6" i="2"/>
  <c r="D6" i="2"/>
  <c r="C6" i="2"/>
  <c r="H5" i="2"/>
  <c r="G5" i="2"/>
  <c r="F5" i="2"/>
  <c r="E5" i="2"/>
  <c r="D5" i="2"/>
  <c r="C5" i="2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<sst xmlns="http://schemas.openxmlformats.org/spreadsheetml/2006/main" count="622" uniqueCount="89">
  <si>
    <t>Em milhões de euros</t>
  </si>
  <si>
    <t>SETOR/ANO</t>
  </si>
  <si>
    <t>2000</t>
  </si>
  <si>
    <t>2001</t>
  </si>
  <si>
    <t>2002</t>
  </si>
  <si>
    <t>2003</t>
  </si>
  <si>
    <t>2004</t>
  </si>
  <si>
    <t>2005</t>
  </si>
  <si>
    <t>2006</t>
  </si>
  <si>
    <t>2007</t>
  </si>
  <si>
    <t>Empresas</t>
  </si>
  <si>
    <t>:</t>
  </si>
  <si>
    <t>Setor Financeiro</t>
  </si>
  <si>
    <t>Governo</t>
  </si>
  <si>
    <t>Famílias</t>
  </si>
  <si>
    <t>Setor Externo</t>
  </si>
  <si>
    <t>PORCENTAGEM</t>
  </si>
  <si>
    <t>IRLANDA</t>
  </si>
  <si>
    <t xml:space="preserve">PORCENTAGEM </t>
  </si>
  <si>
    <t>Non-Financial Coporations</t>
  </si>
  <si>
    <t>Domestic Financial Corporations</t>
  </si>
  <si>
    <t>General Government</t>
  </si>
  <si>
    <t>Households</t>
  </si>
  <si>
    <t>Rest of the World</t>
  </si>
  <si>
    <t>GRÉCIA</t>
  </si>
  <si>
    <t>ESPANHA</t>
  </si>
  <si>
    <t>ITÁLIA</t>
  </si>
  <si>
    <t xml:space="preserve">A posição do governo na economia francesa registra uma trajetória de melhora a partir de 2009. A posição das Empresas refletem o comportamento do déficit do governo, e apresenta uma trajetória de desempenho melhor, com déficits menores que os deficits públicos. A posição das famílias e do Setor Externo apresentam uma trajetória superavitária semelhante na economia francesa. </t>
  </si>
  <si>
    <t>PORTUGAL</t>
  </si>
  <si>
    <t xml:space="preserve">Nos PIIGS em geral,  o défcit governamental se expande em 2009-2010, ao mesmo tempo em que ocorre uma melhora na posição das famílias (com exceção da Itália, quando as famílias só apresenta uma melhora na posição e registram superávit depois de 2012). A posição quanto ao Setor Externo, e portanto a necessidade de financiamento externo apresentam queda nos PIIGS em 2012 ao mesmo tempo em que as Empresas registram melhora na posição. </t>
  </si>
  <si>
    <t>Trading Block</t>
  </si>
  <si>
    <t>Country (Region)</t>
  </si>
  <si>
    <t>Consumer Price Index</t>
  </si>
  <si>
    <t>Labor Cost</t>
  </si>
  <si>
    <t>2008</t>
  </si>
  <si>
    <t>2017</t>
  </si>
  <si>
    <t>Euro Zone</t>
  </si>
  <si>
    <t>Germany</t>
  </si>
  <si>
    <t>Greece</t>
  </si>
  <si>
    <t>Italy</t>
  </si>
  <si>
    <t>Ireland</t>
  </si>
  <si>
    <t>Portugal</t>
  </si>
  <si>
    <t>Spain</t>
  </si>
  <si>
    <t>37 Trading Partners</t>
  </si>
  <si>
    <t>Financial balance sheets [nasa_10_f_bs]</t>
  </si>
  <si>
    <t>Last update</t>
  </si>
  <si>
    <t>Extracted on</t>
  </si>
  <si>
    <t>Source of data</t>
  </si>
  <si>
    <t>Eurostat</t>
  </si>
  <si>
    <t>UNIT</t>
  </si>
  <si>
    <t>Percentage of gross domestic product (GDP)</t>
  </si>
  <si>
    <t>CO_NCO</t>
  </si>
  <si>
    <t>Consolidated</t>
  </si>
  <si>
    <t>GEO</t>
  </si>
  <si>
    <t>FINPOS</t>
  </si>
  <si>
    <t>Liabilities</t>
  </si>
  <si>
    <t>NA_ITEM</t>
  </si>
  <si>
    <t>Total financial assets/liabilities</t>
  </si>
  <si>
    <t>SECTOR/TIME</t>
  </si>
  <si>
    <t>2009</t>
  </si>
  <si>
    <t>2010</t>
  </si>
  <si>
    <t>2011</t>
  </si>
  <si>
    <t>2012</t>
  </si>
  <si>
    <t>2013</t>
  </si>
  <si>
    <t>2014</t>
  </si>
  <si>
    <t>2015</t>
  </si>
  <si>
    <t>2016</t>
  </si>
  <si>
    <t>Total economy</t>
  </si>
  <si>
    <t>Non-financial corporations</t>
  </si>
  <si>
    <t>Financial corporations</t>
  </si>
  <si>
    <t>General government</t>
  </si>
  <si>
    <t>Households; non-profit institutions serving households</t>
  </si>
  <si>
    <t>Rest of the world</t>
  </si>
  <si>
    <t>Euro area (Member States and Institutions of Euro Area) changing composition</t>
  </si>
  <si>
    <t>GDP and Components</t>
  </si>
  <si>
    <t>Geometric Rate of Growth</t>
  </si>
  <si>
    <t>Share of GDP</t>
  </si>
  <si>
    <t>2000-2008</t>
  </si>
  <si>
    <t>2008-2017</t>
  </si>
  <si>
    <t>GREECE</t>
  </si>
  <si>
    <t>GDP</t>
  </si>
  <si>
    <t>Government Consumption</t>
  </si>
  <si>
    <t>Household Consumption</t>
  </si>
  <si>
    <t>Investment</t>
  </si>
  <si>
    <t>Exports</t>
  </si>
  <si>
    <t>Imports</t>
  </si>
  <si>
    <t>ITALY</t>
  </si>
  <si>
    <t>IRELAND</t>
  </si>
  <si>
    <t>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</si>
</sst>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dd\.mm\.yy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02">
    <xf numFmtId="0" fontId="0" fillId="0" borderId="0" xfId="0"/>
    <xf numFmtId="0" fontId="3" fillId="0" borderId="0" xfId="0" applyNumberFormat="1" applyFont="1" applyFill="1" applyBorder="1" applyAlignment="1"/>
    <xf numFmtId="165" fontId="3" fillId="0" borderId="0" xfId="0" applyNumberFormat="1" applyFont="1" applyFill="1" applyBorder="1" applyAlignment="1"/>
    <xf numFmtId="0" fontId="3" fillId="5" borderId="7" xfId="0" applyNumberFormat="1" applyFont="1" applyFill="1" applyBorder="1" applyAlignment="1"/>
    <xf numFmtId="164" fontId="3" fillId="0" borderId="7" xfId="0" applyNumberFormat="1" applyFont="1" applyFill="1" applyBorder="1" applyAlignment="1"/>
    <xf numFmtId="0" fontId="3" fillId="0" borderId="7" xfId="0" applyNumberFormat="1" applyFont="1" applyFill="1" applyBorder="1" applyAlignment="1"/>
    <xf numFmtId="9" fontId="0" fillId="0" borderId="0" xfId="1" applyFont="1"/>
    <xf numFmtId="0" fontId="0" fillId="0" borderId="0" xfId="0" applyAlignment="1">
      <alignment horizontal="left"/>
    </xf>
    <xf numFmtId="0" fontId="0" fillId="0" borderId="6" xfId="0" applyFont="1" applyFill="1" applyBorder="1"/>
    <xf numFmtId="0" fontId="4" fillId="0" borderId="6" xfId="0" applyNumberFormat="1" applyFont="1" applyFill="1" applyBorder="1" applyAlignment="1"/>
    <xf numFmtId="0" fontId="4" fillId="0" borderId="6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0" fillId="2" borderId="2" xfId="0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4" fillId="2" borderId="9" xfId="0" applyNumberFormat="1" applyFont="1" applyFill="1" applyBorder="1" applyAlignment="1"/>
    <xf numFmtId="164" fontId="4" fillId="2" borderId="9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0" fillId="2" borderId="9" xfId="0" applyNumberFormat="1" applyFont="1" applyFill="1" applyBorder="1" applyAlignment="1">
      <alignment horizontal="center"/>
    </xf>
    <xf numFmtId="164" fontId="0" fillId="2" borderId="2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/>
    <xf numFmtId="164" fontId="4" fillId="2" borderId="4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0" fillId="2" borderId="4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/>
    <xf numFmtId="164" fontId="4" fillId="2" borderId="5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0" fillId="2" borderId="5" xfId="0" applyNumberFormat="1" applyFont="1" applyFill="1" applyBorder="1" applyAlignment="1">
      <alignment horizontal="center"/>
    </xf>
    <xf numFmtId="164" fontId="0" fillId="2" borderId="6" xfId="0" applyNumberFormat="1" applyFont="1" applyFill="1" applyBorder="1" applyAlignment="1">
      <alignment horizontal="center"/>
    </xf>
    <xf numFmtId="0" fontId="0" fillId="2" borderId="9" xfId="0" applyFont="1" applyFill="1" applyBorder="1"/>
    <xf numFmtId="0" fontId="4" fillId="0" borderId="6" xfId="0" applyFont="1" applyBorder="1"/>
    <xf numFmtId="0" fontId="4" fillId="0" borderId="0" xfId="0" applyFont="1"/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/>
    <xf numFmtId="10" fontId="4" fillId="2" borderId="2" xfId="1" applyNumberFormat="1" applyFont="1" applyFill="1" applyBorder="1" applyAlignment="1">
      <alignment horizontal="center"/>
    </xf>
    <xf numFmtId="9" fontId="4" fillId="2" borderId="2" xfId="1" applyNumberFormat="1" applyFont="1" applyFill="1" applyBorder="1" applyAlignment="1">
      <alignment horizontal="center"/>
    </xf>
    <xf numFmtId="0" fontId="4" fillId="2" borderId="4" xfId="0" applyFont="1" applyFill="1" applyBorder="1"/>
    <xf numFmtId="10" fontId="4" fillId="2" borderId="0" xfId="1" applyNumberFormat="1" applyFont="1" applyFill="1" applyAlignment="1">
      <alignment horizontal="center"/>
    </xf>
    <xf numFmtId="9" fontId="4" fillId="2" borderId="0" xfId="1" applyNumberFormat="1" applyFont="1" applyFill="1" applyAlignment="1">
      <alignment horizontal="center"/>
    </xf>
    <xf numFmtId="10" fontId="4" fillId="2" borderId="0" xfId="1" applyNumberFormat="1" applyFont="1" applyFill="1" applyBorder="1" applyAlignment="1">
      <alignment horizontal="center"/>
    </xf>
    <xf numFmtId="166" fontId="4" fillId="2" borderId="0" xfId="1" applyNumberFormat="1" applyFont="1" applyFill="1" applyBorder="1" applyAlignment="1">
      <alignment horizontal="center"/>
    </xf>
    <xf numFmtId="166" fontId="4" fillId="2" borderId="0" xfId="1" applyNumberFormat="1" applyFont="1" applyFill="1" applyAlignment="1">
      <alignment horizontal="center"/>
    </xf>
    <xf numFmtId="0" fontId="4" fillId="2" borderId="5" xfId="0" applyFont="1" applyFill="1" applyBorder="1"/>
    <xf numFmtId="10" fontId="4" fillId="2" borderId="6" xfId="1" applyNumberFormat="1" applyFont="1" applyFill="1" applyBorder="1" applyAlignment="1">
      <alignment horizontal="center"/>
    </xf>
    <xf numFmtId="166" fontId="4" fillId="2" borderId="6" xfId="1" applyNumberFormat="1" applyFont="1" applyFill="1" applyBorder="1" applyAlignment="1">
      <alignment horizontal="center"/>
    </xf>
    <xf numFmtId="9" fontId="4" fillId="2" borderId="6" xfId="1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2" borderId="0" xfId="0" applyFont="1" applyFill="1" applyBorder="1" applyAlignment="1">
      <alignment horizontal="center" vertical="center" textRotation="90" wrapText="1"/>
    </xf>
    <xf numFmtId="0" fontId="0" fillId="2" borderId="11" xfId="0" applyFont="1" applyFill="1" applyBorder="1" applyAlignment="1">
      <alignment horizontal="center" vertical="center" textRotation="90" wrapText="1"/>
    </xf>
    <xf numFmtId="0" fontId="0" fillId="2" borderId="10" xfId="0" applyFont="1" applyFill="1" applyBorder="1" applyAlignment="1">
      <alignment horizontal="center" vertical="center" textRotation="90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 textRotation="90"/>
    </xf>
    <xf numFmtId="49" fontId="4" fillId="2" borderId="0" xfId="0" applyNumberFormat="1" applyFont="1" applyFill="1" applyBorder="1" applyAlignment="1">
      <alignment horizontal="center" vertical="center" textRotation="90"/>
    </xf>
    <xf numFmtId="49" fontId="4" fillId="2" borderId="11" xfId="0" applyNumberFormat="1" applyFont="1" applyFill="1" applyBorder="1" applyAlignment="1">
      <alignment horizontal="center" vertical="center" textRotation="90"/>
    </xf>
    <xf numFmtId="49" fontId="4" fillId="2" borderId="10" xfId="0" applyNumberFormat="1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0" xfId="0" applyFont="1" applyFill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11" xfId="0" applyFont="1" applyFill="1" applyBorder="1" applyAlignment="1">
      <alignment horizontal="center" vertical="center" textRotation="90"/>
    </xf>
    <xf numFmtId="0" fontId="4" fillId="2" borderId="10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0" xfId="0" applyFont="1"/>
    <xf numFmtId="3" fontId="0" fillId="0" borderId="0" xfId="0" applyNumberFormat="1" applyFont="1"/>
    <xf numFmtId="0" fontId="4" fillId="2" borderId="1" xfId="2" applyNumberFormat="1" applyFont="1" applyFill="1" applyBorder="1" applyAlignment="1"/>
    <xf numFmtId="0" fontId="4" fillId="2" borderId="2" xfId="2" applyNumberFormat="1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4" fillId="2" borderId="3" xfId="2" applyNumberFormat="1" applyFont="1" applyFill="1" applyBorder="1" applyAlignment="1">
      <alignment vertical="center"/>
    </xf>
    <xf numFmtId="0" fontId="4" fillId="3" borderId="3" xfId="2" applyNumberFormat="1" applyFont="1" applyFill="1" applyBorder="1" applyAlignment="1">
      <alignment vertical="center"/>
    </xf>
    <xf numFmtId="0" fontId="4" fillId="2" borderId="0" xfId="2" applyNumberFormat="1" applyFont="1" applyFill="1" applyBorder="1" applyAlignment="1"/>
    <xf numFmtId="3" fontId="4" fillId="2" borderId="4" xfId="0" applyNumberFormat="1" applyFont="1" applyFill="1" applyBorder="1" applyAlignment="1"/>
    <xf numFmtId="3" fontId="4" fillId="2" borderId="0" xfId="0" applyNumberFormat="1" applyFont="1" applyFill="1" applyBorder="1" applyAlignment="1"/>
    <xf numFmtId="3" fontId="4" fillId="2" borderId="5" xfId="0" applyNumberFormat="1" applyFont="1" applyFill="1" applyBorder="1" applyAlignment="1"/>
    <xf numFmtId="3" fontId="4" fillId="2" borderId="6" xfId="0" applyNumberFormat="1" applyFont="1" applyFill="1" applyBorder="1" applyAlignment="1"/>
    <xf numFmtId="9" fontId="4" fillId="2" borderId="4" xfId="1" applyFont="1" applyFill="1" applyBorder="1" applyAlignment="1"/>
    <xf numFmtId="164" fontId="5" fillId="0" borderId="7" xfId="0" applyNumberFormat="1" applyFont="1" applyFill="1" applyBorder="1" applyAlignment="1"/>
    <xf numFmtId="0" fontId="0" fillId="2" borderId="3" xfId="0" applyFont="1" applyFill="1" applyBorder="1" applyAlignment="1">
      <alignment vertical="center"/>
    </xf>
    <xf numFmtId="0" fontId="4" fillId="2" borderId="6" xfId="2" applyNumberFormat="1" applyFont="1" applyFill="1" applyBorder="1" applyAlignment="1"/>
    <xf numFmtId="0" fontId="0" fillId="4" borderId="3" xfId="0" applyFont="1" applyFill="1" applyBorder="1" applyAlignment="1">
      <alignment vertical="center"/>
    </xf>
    <xf numFmtId="0" fontId="4" fillId="4" borderId="3" xfId="2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4" fillId="2" borderId="0" xfId="2" applyNumberFormat="1" applyFont="1" applyFill="1" applyBorder="1" applyAlignment="1">
      <alignment vertical="center"/>
    </xf>
    <xf numFmtId="0" fontId="4" fillId="2" borderId="8" xfId="2" applyNumberFormat="1" applyFont="1" applyFill="1" applyBorder="1" applyAlignment="1">
      <alignment vertical="center"/>
    </xf>
    <xf numFmtId="0" fontId="0" fillId="2" borderId="0" xfId="0" applyFont="1" applyFill="1"/>
    <xf numFmtId="164" fontId="5" fillId="0" borderId="0" xfId="0" applyNumberFormat="1" applyFont="1" applyFill="1" applyBorder="1" applyAlignment="1"/>
  </cellXfs>
  <cellStyles count="3">
    <cellStyle name="Normal" xfId="0" builtinId="0"/>
    <cellStyle name="Normal 2" xfId="2" xr:uid="{55EC6934-6C6D-4785-AECD-B908422C2730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 3 5 7 9'!$A$13</c:f>
              <c:strCache>
                <c:ptCount val="1"/>
                <c:pt idx="0">
                  <c:v>Non-Financial Coporations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'Figures 1 3 5 7 9'!$B$3:$R$3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'Figures 1 3 5 7 9'!$B$13:$R$13</c:f>
              <c:numCache>
                <c:formatCode>0%</c:formatCode>
                <c:ptCount val="17"/>
                <c:pt idx="0">
                  <c:v>4.1796993938051875E-3</c:v>
                </c:pt>
                <c:pt idx="1">
                  <c:v>7.2484742535670445E-3</c:v>
                </c:pt>
                <c:pt idx="2">
                  <c:v>2.8465342893373388E-3</c:v>
                </c:pt>
                <c:pt idx="3">
                  <c:v>-3.4350898550804293E-5</c:v>
                </c:pt>
                <c:pt idx="4">
                  <c:v>-1.793225705634315E-4</c:v>
                </c:pt>
                <c:pt idx="5">
                  <c:v>-1.3185387488218939E-2</c:v>
                </c:pt>
                <c:pt idx="6">
                  <c:v>-1.2275980916282243E-2</c:v>
                </c:pt>
                <c:pt idx="7">
                  <c:v>-2.621681253254916E-2</c:v>
                </c:pt>
                <c:pt idx="8">
                  <c:v>-1.9631841718142994E-2</c:v>
                </c:pt>
                <c:pt idx="9">
                  <c:v>-1.8530614020596498E-2</c:v>
                </c:pt>
                <c:pt idx="10">
                  <c:v>2.4143231541109131E-2</c:v>
                </c:pt>
                <c:pt idx="11">
                  <c:v>2.0955081796355919E-2</c:v>
                </c:pt>
                <c:pt idx="12">
                  <c:v>2.9847158624547235E-2</c:v>
                </c:pt>
                <c:pt idx="13">
                  <c:v>7.6878151374694059E-2</c:v>
                </c:pt>
                <c:pt idx="14">
                  <c:v>3.1608350485151426E-2</c:v>
                </c:pt>
                <c:pt idx="15">
                  <c:v>0.11182373203214503</c:v>
                </c:pt>
                <c:pt idx="16">
                  <c:v>2.4019558212863584E-2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5-4ED4-AAB5-AB3AFE337903}"/>
            </c:ext>
          </c:extLst>
        </c:ser>
        <c:ser>
          <c:idx val="1"/>
          <c:order val="1"/>
          <c:tx>
            <c:strRef>
              <c:f>'Figures 1 3 5 7 9'!$A$14</c:f>
              <c:strCache>
                <c:ptCount val="1"/>
                <c:pt idx="0">
                  <c:v>Domestic Financial Corporations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'Figures 1 3 5 7 9'!$B$3:$R$3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'Figures 1 3 5 7 9'!$B$14:$R$14</c:f>
              <c:numCache>
                <c:formatCode>0%</c:formatCode>
                <c:ptCount val="17"/>
                <c:pt idx="0">
                  <c:v>3.3391461603048504E-2</c:v>
                </c:pt>
                <c:pt idx="1">
                  <c:v>2.2221001388197614E-2</c:v>
                </c:pt>
                <c:pt idx="2">
                  <c:v>3.0929397123161523E-2</c:v>
                </c:pt>
                <c:pt idx="3">
                  <c:v>4.036230579719504E-2</c:v>
                </c:pt>
                <c:pt idx="4">
                  <c:v>3.3392424389918997E-2</c:v>
                </c:pt>
                <c:pt idx="5">
                  <c:v>3.2481649748161451E-2</c:v>
                </c:pt>
                <c:pt idx="6">
                  <c:v>3.1108881626245841E-2</c:v>
                </c:pt>
                <c:pt idx="7">
                  <c:v>5.0415386885610008E-2</c:v>
                </c:pt>
                <c:pt idx="8">
                  <c:v>5.4208596041036193E-2</c:v>
                </c:pt>
                <c:pt idx="9">
                  <c:v>5.7890531808633787E-2</c:v>
                </c:pt>
                <c:pt idx="10">
                  <c:v>0.25767499367478364</c:v>
                </c:pt>
                <c:pt idx="11">
                  <c:v>7.6335123113286552E-2</c:v>
                </c:pt>
                <c:pt idx="12">
                  <c:v>-9.5693180322975867E-3</c:v>
                </c:pt>
                <c:pt idx="13">
                  <c:v>-2.373843791095091E-3</c:v>
                </c:pt>
                <c:pt idx="14">
                  <c:v>-4.3693442693736723E-4</c:v>
                </c:pt>
                <c:pt idx="15">
                  <c:v>1.3585846905823368E-2</c:v>
                </c:pt>
                <c:pt idx="16">
                  <c:v>2.1120082912655393E-3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5-4ED4-AAB5-AB3AFE337903}"/>
            </c:ext>
          </c:extLst>
        </c:ser>
        <c:ser>
          <c:idx val="2"/>
          <c:order val="2"/>
          <c:tx>
            <c:strRef>
              <c:f>'Figures 1 3 5 7 9'!$A$15</c:f>
              <c:strCache>
                <c:ptCount val="1"/>
                <c:pt idx="0">
                  <c:v>General Government</c:v>
                </c:pt>
              </c:strCache>
            </c:strRef>
          </c:tx>
          <c:spPr>
            <a:ln w="28575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'Figures 1 3 5 7 9'!$B$3:$R$3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'Figures 1 3 5 7 9'!$B$15:$R$15</c:f>
              <c:numCache>
                <c:formatCode>0%</c:formatCode>
                <c:ptCount val="17"/>
                <c:pt idx="0">
                  <c:v>4.8670892499607862E-2</c:v>
                </c:pt>
                <c:pt idx="1">
                  <c:v>9.7001640746264862E-3</c:v>
                </c:pt>
                <c:pt idx="2">
                  <c:v>-5.1340592608719957E-3</c:v>
                </c:pt>
                <c:pt idx="3">
                  <c:v>3.6068443478344506E-3</c:v>
                </c:pt>
                <c:pt idx="4">
                  <c:v>1.314178267129148E-2</c:v>
                </c:pt>
                <c:pt idx="5">
                  <c:v>1.5905901929861261E-2</c:v>
                </c:pt>
                <c:pt idx="6">
                  <c:v>2.7952046375207169E-2</c:v>
                </c:pt>
                <c:pt idx="7">
                  <c:v>2.8904416138400427E-3</c:v>
                </c:pt>
                <c:pt idx="8">
                  <c:v>-6.9995025463872831E-2</c:v>
                </c:pt>
                <c:pt idx="9">
                  <c:v>-0.13796841682593863</c:v>
                </c:pt>
                <c:pt idx="10">
                  <c:v>-0.32049752003780807</c:v>
                </c:pt>
                <c:pt idx="11">
                  <c:v>-0.12731826133889187</c:v>
                </c:pt>
                <c:pt idx="12">
                  <c:v>-8.0405055561852817E-2</c:v>
                </c:pt>
                <c:pt idx="13">
                  <c:v>-6.1120931256700706E-2</c:v>
                </c:pt>
                <c:pt idx="14">
                  <c:v>-3.6491735256804353E-2</c:v>
                </c:pt>
                <c:pt idx="15">
                  <c:v>-1.8955309432928277E-2</c:v>
                </c:pt>
                <c:pt idx="16">
                  <c:v>-6.9202745901089067E-3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C5-4ED4-AAB5-AB3AFE337903}"/>
            </c:ext>
          </c:extLst>
        </c:ser>
        <c:ser>
          <c:idx val="3"/>
          <c:order val="3"/>
          <c:tx>
            <c:strRef>
              <c:f>'Figures 1 3 5 7 9'!$A$16</c:f>
              <c:strCache>
                <c:ptCount val="1"/>
                <c:pt idx="0">
                  <c:v>Households</c:v>
                </c:pt>
              </c:strCache>
            </c:strRef>
          </c:tx>
          <c:spPr>
            <a:ln w="28575" cap="rnd">
              <a:solidFill>
                <a:schemeClr val="dk1">
                  <a:tint val="985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'Figures 1 3 5 7 9'!$B$3:$R$3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'Figures 1 3 5 7 9'!$B$16:$R$16</c:f>
              <c:numCache>
                <c:formatCode>0%</c:formatCode>
                <c:ptCount val="17"/>
                <c:pt idx="0">
                  <c:v>-7.3896716214096561E-2</c:v>
                </c:pt>
                <c:pt idx="1">
                  <c:v>-5.1977464132761872E-2</c:v>
                </c:pt>
                <c:pt idx="2">
                  <c:v>-5.9218210758281431E-2</c:v>
                </c:pt>
                <c:pt idx="3">
                  <c:v>-6.9910948730596889E-2</c:v>
                </c:pt>
                <c:pt idx="4">
                  <c:v>-8.0054719001531924E-2</c:v>
                </c:pt>
                <c:pt idx="5">
                  <c:v>-9.134582615501409E-2</c:v>
                </c:pt>
                <c:pt idx="6">
                  <c:v>-0.10482422806188695</c:v>
                </c:pt>
                <c:pt idx="7">
                  <c:v>-8.8462726234104463E-2</c:v>
                </c:pt>
                <c:pt idx="8">
                  <c:v>-4.015846081247916E-2</c:v>
                </c:pt>
                <c:pt idx="9">
                  <c:v>2.0370741618453952E-2</c:v>
                </c:pt>
                <c:pt idx="10">
                  <c:v>2.101642646756954E-2</c:v>
                </c:pt>
                <c:pt idx="11">
                  <c:v>1.0777065381251047E-2</c:v>
                </c:pt>
                <c:pt idx="12">
                  <c:v>2.7181420029835767E-2</c:v>
                </c:pt>
                <c:pt idx="13">
                  <c:v>1.7515417505323125E-2</c:v>
                </c:pt>
                <c:pt idx="14">
                  <c:v>3.0842430136755333E-3</c:v>
                </c:pt>
                <c:pt idx="15">
                  <c:v>-1.4043796801525279E-3</c:v>
                </c:pt>
                <c:pt idx="16">
                  <c:v>-4.873586142903126E-3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C5-4ED4-AAB5-AB3AFE337903}"/>
            </c:ext>
          </c:extLst>
        </c:ser>
        <c:ser>
          <c:idx val="4"/>
          <c:order val="4"/>
          <c:tx>
            <c:strRef>
              <c:f>'Figures 1 3 5 7 9'!$A$17</c:f>
              <c:strCache>
                <c:ptCount val="1"/>
                <c:pt idx="0">
                  <c:v>Rest of the World</c:v>
                </c:pt>
              </c:strCache>
            </c:strRef>
          </c:tx>
          <c:spPr>
            <a:ln w="28575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'Figures 1 3 5 7 9'!$B$3:$R$3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'Figures 1 3 5 7 9'!$B$17:$R$17</c:f>
              <c:numCache>
                <c:formatCode>0%</c:formatCode>
                <c:ptCount val="17"/>
                <c:pt idx="0">
                  <c:v>-1.70601858259289E-2</c:v>
                </c:pt>
                <c:pt idx="1">
                  <c:v>-8.1422340880000863E-3</c:v>
                </c:pt>
                <c:pt idx="2">
                  <c:v>-6.2888548252801671E-3</c:v>
                </c:pt>
                <c:pt idx="3">
                  <c:v>-7.3373519304517961E-3</c:v>
                </c:pt>
                <c:pt idx="4">
                  <c:v>-1.0951485559409567E-3</c:v>
                </c:pt>
                <c:pt idx="5">
                  <c:v>3.3586307879973021E-2</c:v>
                </c:pt>
                <c:pt idx="6">
                  <c:v>5.2044537323630749E-2</c:v>
                </c:pt>
                <c:pt idx="7">
                  <c:v>6.3949752968661011E-2</c:v>
                </c:pt>
                <c:pt idx="8">
                  <c:v>6.2037898082726424E-2</c:v>
                </c:pt>
                <c:pt idx="9">
                  <c:v>4.6661638160366239E-2</c:v>
                </c:pt>
                <c:pt idx="10">
                  <c:v>1.1546503468128069E-2</c:v>
                </c:pt>
                <c:pt idx="11">
                  <c:v>1.440625523440844E-2</c:v>
                </c:pt>
                <c:pt idx="12">
                  <c:v>2.5837158687203484E-2</c:v>
                </c:pt>
                <c:pt idx="13">
                  <c:v>-1.6117733777855921E-2</c:v>
                </c:pt>
                <c:pt idx="14">
                  <c:v>1.8438632816756898E-2</c:v>
                </c:pt>
                <c:pt idx="15">
                  <c:v>-0.10412635753522208</c:v>
                </c:pt>
                <c:pt idx="16">
                  <c:v>-1.4983646451263596E-2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C5-4ED4-AAB5-AB3AFE337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719248"/>
        <c:axId val="185245840"/>
      </c:lineChart>
      <c:catAx>
        <c:axId val="2136719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pt-BR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85245840"/>
        <c:crosses val="autoZero"/>
        <c:auto val="1"/>
        <c:lblAlgn val="ctr"/>
        <c:lblOffset val="100"/>
        <c:noMultiLvlLbl val="0"/>
      </c:catAx>
      <c:valAx>
        <c:axId val="18524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136719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pt-BR" sz="1100" b="0" i="0" u="none" strike="noStrike" kern="1200" baseline="0">
          <a:solidFill>
            <a:schemeClr val="tx1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10'!$A$22</c:f>
              <c:strCache>
                <c:ptCount val="1"/>
                <c:pt idx="0">
                  <c:v>Non-Financial Coporations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 10'!$B$21:$S$21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'Figure 10'!$B$22:$S$22</c:f>
              <c:numCache>
                <c:formatCode>0%</c:formatCode>
                <c:ptCount val="18"/>
                <c:pt idx="0">
                  <c:v>1.633</c:v>
                </c:pt>
                <c:pt idx="1">
                  <c:v>1.655</c:v>
                </c:pt>
                <c:pt idx="2">
                  <c:v>1.5569999999999999</c:v>
                </c:pt>
                <c:pt idx="3">
                  <c:v>1.7030000000000001</c:v>
                </c:pt>
                <c:pt idx="4">
                  <c:v>1.8019999999999998</c:v>
                </c:pt>
                <c:pt idx="5">
                  <c:v>1.98</c:v>
                </c:pt>
                <c:pt idx="6">
                  <c:v>2.2400000000000002</c:v>
                </c:pt>
                <c:pt idx="7">
                  <c:v>2.3220000000000001</c:v>
                </c:pt>
                <c:pt idx="8">
                  <c:v>2.077</c:v>
                </c:pt>
                <c:pt idx="9">
                  <c:v>2.1819999999999999</c:v>
                </c:pt>
                <c:pt idx="10">
                  <c:v>2.1949999999999998</c:v>
                </c:pt>
                <c:pt idx="11">
                  <c:v>2.1850000000000001</c:v>
                </c:pt>
                <c:pt idx="12">
                  <c:v>2.1539999999999999</c:v>
                </c:pt>
                <c:pt idx="13">
                  <c:v>2.2159999999999997</c:v>
                </c:pt>
                <c:pt idx="14">
                  <c:v>2.1519999999999997</c:v>
                </c:pt>
                <c:pt idx="15">
                  <c:v>2.137</c:v>
                </c:pt>
                <c:pt idx="16">
                  <c:v>2.1019999999999999</c:v>
                </c:pt>
                <c:pt idx="17">
                  <c:v>2.0499999999999998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E-488C-A338-3CDC3032C375}"/>
            </c:ext>
          </c:extLst>
        </c:ser>
        <c:ser>
          <c:idx val="1"/>
          <c:order val="1"/>
          <c:tx>
            <c:strRef>
              <c:f>'Figure 10'!$A$23</c:f>
              <c:strCache>
                <c:ptCount val="1"/>
                <c:pt idx="0">
                  <c:v>Domestic Financial Corporations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 10'!$B$21:$S$21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'Figure 10'!$B$23:$S$23</c:f>
              <c:numCache>
                <c:formatCode>0%</c:formatCode>
                <c:ptCount val="18"/>
                <c:pt idx="0">
                  <c:v>2.0369999999999999</c:v>
                </c:pt>
                <c:pt idx="1">
                  <c:v>2.0150000000000001</c:v>
                </c:pt>
                <c:pt idx="2">
                  <c:v>1.9890000000000001</c:v>
                </c:pt>
                <c:pt idx="3">
                  <c:v>2.1360000000000001</c:v>
                </c:pt>
                <c:pt idx="4">
                  <c:v>2.2599999999999998</c:v>
                </c:pt>
                <c:pt idx="5">
                  <c:v>2.532</c:v>
                </c:pt>
                <c:pt idx="6">
                  <c:v>2.7949999999999999</c:v>
                </c:pt>
                <c:pt idx="7">
                  <c:v>2.8650000000000002</c:v>
                </c:pt>
                <c:pt idx="8">
                  <c:v>2.7089999999999996</c:v>
                </c:pt>
                <c:pt idx="9">
                  <c:v>2.9210000000000003</c:v>
                </c:pt>
                <c:pt idx="10">
                  <c:v>2.8330000000000002</c:v>
                </c:pt>
                <c:pt idx="11">
                  <c:v>2.8780000000000001</c:v>
                </c:pt>
                <c:pt idx="12">
                  <c:v>2.9060000000000001</c:v>
                </c:pt>
                <c:pt idx="13">
                  <c:v>2.8620000000000001</c:v>
                </c:pt>
                <c:pt idx="14">
                  <c:v>2.96</c:v>
                </c:pt>
                <c:pt idx="15">
                  <c:v>2.8839999999999999</c:v>
                </c:pt>
                <c:pt idx="16">
                  <c:v>2.8620000000000001</c:v>
                </c:pt>
                <c:pt idx="17">
                  <c:v>2.8650000000000002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E-488C-A338-3CDC3032C375}"/>
            </c:ext>
          </c:extLst>
        </c:ser>
        <c:ser>
          <c:idx val="2"/>
          <c:order val="2"/>
          <c:tx>
            <c:strRef>
              <c:f>'Figure 10'!$A$24</c:f>
              <c:strCache>
                <c:ptCount val="1"/>
                <c:pt idx="0">
                  <c:v>General Government</c:v>
                </c:pt>
              </c:strCache>
            </c:strRef>
          </c:tx>
          <c:spPr>
            <a:ln w="28575" cap="rnd">
              <a:solidFill>
                <a:schemeClr val="dk1">
                  <a:tint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 10'!$B$21:$S$21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'Figure 10'!$B$24:$S$24</c:f>
              <c:numCache>
                <c:formatCode>0%</c:formatCode>
                <c:ptCount val="18"/>
                <c:pt idx="0">
                  <c:v>0.65200000000000002</c:v>
                </c:pt>
                <c:pt idx="1">
                  <c:v>0.60599999999999998</c:v>
                </c:pt>
                <c:pt idx="2">
                  <c:v>0.59299999999999997</c:v>
                </c:pt>
                <c:pt idx="3">
                  <c:v>0.54400000000000004</c:v>
                </c:pt>
                <c:pt idx="4">
                  <c:v>0.52500000000000002</c:v>
                </c:pt>
                <c:pt idx="5">
                  <c:v>0.5</c:v>
                </c:pt>
                <c:pt idx="6">
                  <c:v>0.45700000000000002</c:v>
                </c:pt>
                <c:pt idx="7">
                  <c:v>0.41700000000000004</c:v>
                </c:pt>
                <c:pt idx="8">
                  <c:v>0.47200000000000003</c:v>
                </c:pt>
                <c:pt idx="9">
                  <c:v>0.62</c:v>
                </c:pt>
                <c:pt idx="10">
                  <c:v>0.66799999999999993</c:v>
                </c:pt>
                <c:pt idx="11">
                  <c:v>0.77900000000000003</c:v>
                </c:pt>
                <c:pt idx="12">
                  <c:v>0.92500000000000004</c:v>
                </c:pt>
                <c:pt idx="13">
                  <c:v>1.0569999999999999</c:v>
                </c:pt>
                <c:pt idx="14">
                  <c:v>1.1840000000000002</c:v>
                </c:pt>
                <c:pt idx="15">
                  <c:v>1.1640000000000001</c:v>
                </c:pt>
                <c:pt idx="16">
                  <c:v>1.1659999999999999</c:v>
                </c:pt>
                <c:pt idx="17">
                  <c:v>1.1479999999999999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FE-488C-A338-3CDC3032C375}"/>
            </c:ext>
          </c:extLst>
        </c:ser>
        <c:ser>
          <c:idx val="3"/>
          <c:order val="3"/>
          <c:tx>
            <c:strRef>
              <c:f>'Figure 10'!$A$25</c:f>
              <c:strCache>
                <c:ptCount val="1"/>
                <c:pt idx="0">
                  <c:v>Households</c:v>
                </c:pt>
              </c:strCache>
            </c:strRef>
          </c:tx>
          <c:spPr>
            <a:ln w="28575" cap="rnd">
              <a:solidFill>
                <a:schemeClr val="dk1">
                  <a:tint val="985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'Figure 10'!$B$21:$S$21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'Figure 10'!$B$25:$S$25</c:f>
              <c:numCache>
                <c:formatCode>0%</c:formatCode>
                <c:ptCount val="18"/>
                <c:pt idx="0">
                  <c:v>0.53100000000000003</c:v>
                </c:pt>
                <c:pt idx="1">
                  <c:v>0.54299999999999993</c:v>
                </c:pt>
                <c:pt idx="2">
                  <c:v>0.57999999999999996</c:v>
                </c:pt>
                <c:pt idx="3">
                  <c:v>0.63</c:v>
                </c:pt>
                <c:pt idx="4">
                  <c:v>0.69200000000000006</c:v>
                </c:pt>
                <c:pt idx="5">
                  <c:v>0.76400000000000001</c:v>
                </c:pt>
                <c:pt idx="6">
                  <c:v>0.83700000000000008</c:v>
                </c:pt>
                <c:pt idx="7">
                  <c:v>0.86599999999999999</c:v>
                </c:pt>
                <c:pt idx="8">
                  <c:v>0.86299999999999999</c:v>
                </c:pt>
                <c:pt idx="9">
                  <c:v>0.88099999999999989</c:v>
                </c:pt>
                <c:pt idx="10">
                  <c:v>0.88300000000000001</c:v>
                </c:pt>
                <c:pt idx="11">
                  <c:v>0.86699999999999999</c:v>
                </c:pt>
                <c:pt idx="12">
                  <c:v>0.85499999999999998</c:v>
                </c:pt>
                <c:pt idx="13">
                  <c:v>0.82099999999999995</c:v>
                </c:pt>
                <c:pt idx="14">
                  <c:v>0.77900000000000003</c:v>
                </c:pt>
                <c:pt idx="15">
                  <c:v>0.72799999999999998</c:v>
                </c:pt>
                <c:pt idx="16">
                  <c:v>0.69299999999999995</c:v>
                </c:pt>
                <c:pt idx="17">
                  <c:v>0.66599999999999993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FE-488C-A338-3CDC3032C375}"/>
            </c:ext>
          </c:extLst>
        </c:ser>
        <c:ser>
          <c:idx val="4"/>
          <c:order val="4"/>
          <c:tx>
            <c:strRef>
              <c:f>'Figure 10'!$A$26</c:f>
              <c:strCache>
                <c:ptCount val="1"/>
                <c:pt idx="0">
                  <c:v>Rest of the World</c:v>
                </c:pt>
              </c:strCache>
            </c:strRef>
          </c:tx>
          <c:spPr>
            <a:ln w="28575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 10'!$B$21:$S$21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'Figure 10'!$B$26:$S$26</c:f>
              <c:numCache>
                <c:formatCode>0%</c:formatCode>
                <c:ptCount val="18"/>
                <c:pt idx="0">
                  <c:v>0.92799999999999994</c:v>
                </c:pt>
                <c:pt idx="1">
                  <c:v>0.94099999999999995</c:v>
                </c:pt>
                <c:pt idx="2">
                  <c:v>0.93400000000000005</c:v>
                </c:pt>
                <c:pt idx="3">
                  <c:v>0.99099999999999999</c:v>
                </c:pt>
                <c:pt idx="4">
                  <c:v>1.0580000000000001</c:v>
                </c:pt>
                <c:pt idx="5">
                  <c:v>1.2</c:v>
                </c:pt>
                <c:pt idx="6">
                  <c:v>1.2770000000000001</c:v>
                </c:pt>
                <c:pt idx="7">
                  <c:v>1.274</c:v>
                </c:pt>
                <c:pt idx="8">
                  <c:v>1.19</c:v>
                </c:pt>
                <c:pt idx="9">
                  <c:v>1.2429999999999999</c:v>
                </c:pt>
                <c:pt idx="10">
                  <c:v>1.226</c:v>
                </c:pt>
                <c:pt idx="11">
                  <c:v>1.2350000000000001</c:v>
                </c:pt>
                <c:pt idx="12">
                  <c:v>1.2849999999999999</c:v>
                </c:pt>
                <c:pt idx="13">
                  <c:v>1.2849999999999999</c:v>
                </c:pt>
                <c:pt idx="14">
                  <c:v>1.393</c:v>
                </c:pt>
                <c:pt idx="15">
                  <c:v>1.4680000000000002</c:v>
                </c:pt>
                <c:pt idx="16">
                  <c:v>1.51</c:v>
                </c:pt>
                <c:pt idx="17">
                  <c:v>1.5530000000000002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FE-488C-A338-3CDC3032C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3237600"/>
        <c:axId val="583237928"/>
      </c:lineChart>
      <c:catAx>
        <c:axId val="583237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583237928"/>
        <c:crosses val="autoZero"/>
        <c:auto val="1"/>
        <c:lblAlgn val="ctr"/>
        <c:lblOffset val="100"/>
        <c:noMultiLvlLbl val="0"/>
      </c:catAx>
      <c:valAx>
        <c:axId val="583237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583237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 3 5 7 9'!$A$28</c:f>
              <c:strCache>
                <c:ptCount val="1"/>
                <c:pt idx="0">
                  <c:v>Non-Financial Coporations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'Figures 1 3 5 7 9'!$B$27:$R$27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'Figures 1 3 5 7 9'!$B$28:$R$28</c:f>
              <c:numCache>
                <c:formatCode>0%</c:formatCode>
                <c:ptCount val="17"/>
                <c:pt idx="0">
                  <c:v>1.6485284243509399E-2</c:v>
                </c:pt>
                <c:pt idx="1">
                  <c:v>2.0782712567791857E-2</c:v>
                </c:pt>
                <c:pt idx="2">
                  <c:v>1.9246204594618406E-2</c:v>
                </c:pt>
                <c:pt idx="3">
                  <c:v>1.7528865894673652E-2</c:v>
                </c:pt>
                <c:pt idx="4">
                  <c:v>5.1270985639787776E-2</c:v>
                </c:pt>
                <c:pt idx="5">
                  <c:v>3.9479568344673796E-2</c:v>
                </c:pt>
                <c:pt idx="6">
                  <c:v>3.0138399791427219E-2</c:v>
                </c:pt>
                <c:pt idx="7">
                  <c:v>3.2029105961204084E-2</c:v>
                </c:pt>
                <c:pt idx="8">
                  <c:v>3.5509673110999444E-2</c:v>
                </c:pt>
                <c:pt idx="9">
                  <c:v>6.4761200702888252E-2</c:v>
                </c:pt>
                <c:pt idx="10">
                  <c:v>3.6384325363644165E-2</c:v>
                </c:pt>
                <c:pt idx="11">
                  <c:v>4.5423609940447932E-2</c:v>
                </c:pt>
                <c:pt idx="12">
                  <c:v>5.9365943895495855E-2</c:v>
                </c:pt>
                <c:pt idx="13">
                  <c:v>6.8838660358485793E-2</c:v>
                </c:pt>
                <c:pt idx="14">
                  <c:v>6.1671419735637945E-2</c:v>
                </c:pt>
                <c:pt idx="15">
                  <c:v>5.9769045782476521E-2</c:v>
                </c:pt>
                <c:pt idx="16">
                  <c:v>3.5591417416717522E-2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8-4CCA-B25B-439247611E64}"/>
            </c:ext>
          </c:extLst>
        </c:ser>
        <c:ser>
          <c:idx val="1"/>
          <c:order val="1"/>
          <c:tx>
            <c:strRef>
              <c:f>'Figures 1 3 5 7 9'!$A$29</c:f>
              <c:strCache>
                <c:ptCount val="1"/>
                <c:pt idx="0">
                  <c:v>Domestic Financial Corporations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'Figures 1 3 5 7 9'!$B$27:$R$27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'Figures 1 3 5 7 9'!$B$29:$R$29</c:f>
              <c:numCache>
                <c:formatCode>0%</c:formatCode>
                <c:ptCount val="17"/>
                <c:pt idx="0">
                  <c:v>2.4025011190689345E-2</c:v>
                </c:pt>
                <c:pt idx="1">
                  <c:v>2.0434472363525979E-2</c:v>
                </c:pt>
                <c:pt idx="2">
                  <c:v>1.5606188150308821E-2</c:v>
                </c:pt>
                <c:pt idx="3">
                  <c:v>1.7528865894673652E-2</c:v>
                </c:pt>
                <c:pt idx="4">
                  <c:v>2.3286691121736071E-2</c:v>
                </c:pt>
                <c:pt idx="5">
                  <c:v>1.810358543341449E-2</c:v>
                </c:pt>
                <c:pt idx="6">
                  <c:v>1.5647548719003257E-2</c:v>
                </c:pt>
                <c:pt idx="7">
                  <c:v>-5.4921773002037863E-3</c:v>
                </c:pt>
                <c:pt idx="8">
                  <c:v>3.3017838724180796E-3</c:v>
                </c:pt>
                <c:pt idx="9">
                  <c:v>7.1358145479682505E-3</c:v>
                </c:pt>
                <c:pt idx="10">
                  <c:v>3.4004125090584758E-2</c:v>
                </c:pt>
                <c:pt idx="11">
                  <c:v>3.2913279257147189E-2</c:v>
                </c:pt>
                <c:pt idx="12">
                  <c:v>5.475829729414515E-2</c:v>
                </c:pt>
                <c:pt idx="13">
                  <c:v>0.11565736326231925</c:v>
                </c:pt>
                <c:pt idx="14">
                  <c:v>2.2982651065032618E-2</c:v>
                </c:pt>
                <c:pt idx="15">
                  <c:v>6.9768365170833527E-2</c:v>
                </c:pt>
                <c:pt idx="16">
                  <c:v>3.2853174496108771E-2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8-4CCA-B25B-439247611E64}"/>
            </c:ext>
          </c:extLst>
        </c:ser>
        <c:ser>
          <c:idx val="2"/>
          <c:order val="2"/>
          <c:tx>
            <c:strRef>
              <c:f>'Figures 1 3 5 7 9'!$A$30</c:f>
              <c:strCache>
                <c:ptCount val="1"/>
                <c:pt idx="0">
                  <c:v>General Government</c:v>
                </c:pt>
              </c:strCache>
            </c:strRef>
          </c:tx>
          <c:spPr>
            <a:ln w="28575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'Figures 1 3 5 7 9'!$B$27:$R$27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'Figures 1 3 5 7 9'!$B$30:$R$30</c:f>
              <c:numCache>
                <c:formatCode>0%</c:formatCode>
                <c:ptCount val="17"/>
                <c:pt idx="0">
                  <c:v>-4.0629196508504925E-2</c:v>
                </c:pt>
                <c:pt idx="1">
                  <c:v>-5.4660570929959046E-2</c:v>
                </c:pt>
                <c:pt idx="2">
                  <c:v>-6.0240742734649536E-2</c:v>
                </c:pt>
                <c:pt idx="3">
                  <c:v>-7.8304171657679583E-2</c:v>
                </c:pt>
                <c:pt idx="4">
                  <c:v>-8.8278808439993028E-2</c:v>
                </c:pt>
                <c:pt idx="5">
                  <c:v>-6.1884449235930325E-2</c:v>
                </c:pt>
                <c:pt idx="6">
                  <c:v>-5.949189760838991E-2</c:v>
                </c:pt>
                <c:pt idx="7">
                  <c:v>-6.7070744228701476E-2</c:v>
                </c:pt>
                <c:pt idx="8">
                  <c:v>-0.10167758721007114</c:v>
                </c:pt>
                <c:pt idx="9">
                  <c:v>-0.15194022587063252</c:v>
                </c:pt>
                <c:pt idx="10">
                  <c:v>-0.11197116860754745</c:v>
                </c:pt>
                <c:pt idx="11">
                  <c:v>-0.1037246490707336</c:v>
                </c:pt>
                <c:pt idx="12">
                  <c:v>-8.9658213038541587E-2</c:v>
                </c:pt>
                <c:pt idx="13">
                  <c:v>-0.13009931122591603</c:v>
                </c:pt>
                <c:pt idx="14">
                  <c:v>-3.5862115288276666E-2</c:v>
                </c:pt>
                <c:pt idx="15">
                  <c:v>-5.7182721539089792E-2</c:v>
                </c:pt>
                <c:pt idx="16">
                  <c:v>5.4535236364325231E-3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C8-4CCA-B25B-439247611E64}"/>
            </c:ext>
          </c:extLst>
        </c:ser>
        <c:ser>
          <c:idx val="3"/>
          <c:order val="3"/>
          <c:tx>
            <c:strRef>
              <c:f>'Figures 1 3 5 7 9'!$A$31</c:f>
              <c:strCache>
                <c:ptCount val="1"/>
                <c:pt idx="0">
                  <c:v>Households</c:v>
                </c:pt>
              </c:strCache>
            </c:strRef>
          </c:tx>
          <c:spPr>
            <a:ln w="28575" cap="rnd">
              <a:solidFill>
                <a:schemeClr val="dk1">
                  <a:tint val="985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'Figures 1 3 5 7 9'!$B$27:$R$27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'Figures 1 3 5 7 9'!$B$31:$R$31</c:f>
              <c:numCache>
                <c:formatCode>0%</c:formatCode>
                <c:ptCount val="17"/>
                <c:pt idx="0">
                  <c:v>-6.5829230080572967E-2</c:v>
                </c:pt>
                <c:pt idx="1">
                  <c:v>-6.687526035883197E-2</c:v>
                </c:pt>
                <c:pt idx="2">
                  <c:v>-5.696166909742275E-2</c:v>
                </c:pt>
                <c:pt idx="3">
                  <c:v>-5.5582602824182009E-2</c:v>
                </c:pt>
                <c:pt idx="4">
                  <c:v>-5.9246587010455529E-2</c:v>
                </c:pt>
                <c:pt idx="5">
                  <c:v>-7.5290237063113608E-2</c:v>
                </c:pt>
                <c:pt idx="6">
                  <c:v>-8.8198195551671341E-2</c:v>
                </c:pt>
                <c:pt idx="7">
                  <c:v>-9.3805356892682504E-2</c:v>
                </c:pt>
                <c:pt idx="8">
                  <c:v>-7.9122973473327876E-2</c:v>
                </c:pt>
                <c:pt idx="9">
                  <c:v>-3.5161252569103733E-2</c:v>
                </c:pt>
                <c:pt idx="10">
                  <c:v>-5.4470308107634605E-2</c:v>
                </c:pt>
                <c:pt idx="11">
                  <c:v>-5.7972582571805195E-2</c:v>
                </c:pt>
                <c:pt idx="12">
                  <c:v>-4.8508424775854472E-2</c:v>
                </c:pt>
                <c:pt idx="13">
                  <c:v>-5.2813578198802912E-2</c:v>
                </c:pt>
                <c:pt idx="14">
                  <c:v>-5.0056952867653846E-2</c:v>
                </c:pt>
                <c:pt idx="15">
                  <c:v>-4.8312083125368666E-2</c:v>
                </c:pt>
                <c:pt idx="16">
                  <c:v>-6.4403243870669979E-2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C8-4CCA-B25B-439247611E64}"/>
            </c:ext>
          </c:extLst>
        </c:ser>
        <c:ser>
          <c:idx val="4"/>
          <c:order val="4"/>
          <c:tx>
            <c:strRef>
              <c:f>'Figures 1 3 5 7 9'!$A$32</c:f>
              <c:strCache>
                <c:ptCount val="1"/>
                <c:pt idx="0">
                  <c:v>Rest of the World</c:v>
                </c:pt>
              </c:strCache>
            </c:strRef>
          </c:tx>
          <c:spPr>
            <a:ln w="28575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'Figures 1 3 5 7 9'!$B$27:$R$27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'Figures 1 3 5 7 9'!$B$32:$R$32</c:f>
              <c:numCache>
                <c:formatCode>0%</c:formatCode>
                <c:ptCount val="17"/>
                <c:pt idx="0">
                  <c:v>6.5948131154879144E-2</c:v>
                </c:pt>
                <c:pt idx="1">
                  <c:v>8.031864635747317E-2</c:v>
                </c:pt>
                <c:pt idx="2">
                  <c:v>8.2356136761841378E-2</c:v>
                </c:pt>
                <c:pt idx="3">
                  <c:v>9.8829042692514288E-2</c:v>
                </c:pt>
                <c:pt idx="4">
                  <c:v>7.296771868892471E-2</c:v>
                </c:pt>
                <c:pt idx="5">
                  <c:v>7.9586513506419071E-2</c:v>
                </c:pt>
                <c:pt idx="6">
                  <c:v>0.10190873471965688</c:v>
                </c:pt>
                <c:pt idx="7">
                  <c:v>0.13433917246038368</c:v>
                </c:pt>
                <c:pt idx="8">
                  <c:v>0.14198910369998149</c:v>
                </c:pt>
                <c:pt idx="9">
                  <c:v>0.11520867310896704</c:v>
                </c:pt>
                <c:pt idx="10">
                  <c:v>9.6044177932800484E-2</c:v>
                </c:pt>
                <c:pt idx="11">
                  <c:v>8.3360342444943683E-2</c:v>
                </c:pt>
                <c:pt idx="12">
                  <c:v>2.4047626643598798E-2</c:v>
                </c:pt>
                <c:pt idx="13">
                  <c:v>-1.5775987618340667E-3</c:v>
                </c:pt>
                <c:pt idx="14">
                  <c:v>1.270594688690308E-3</c:v>
                </c:pt>
                <c:pt idx="15">
                  <c:v>-2.4042606288851583E-2</c:v>
                </c:pt>
                <c:pt idx="16">
                  <c:v>-9.4948716785888346E-3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C8-4CCA-B25B-439247611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530016"/>
        <c:axId val="2133783392"/>
      </c:lineChart>
      <c:catAx>
        <c:axId val="5653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pt-BR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133783392"/>
        <c:crosses val="autoZero"/>
        <c:auto val="1"/>
        <c:lblAlgn val="ctr"/>
        <c:lblOffset val="100"/>
        <c:noMultiLvlLbl val="0"/>
      </c:catAx>
      <c:valAx>
        <c:axId val="213378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565300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 sz="1100" b="0" i="0" u="none" strike="noStrike" kern="1200" baseline="0">
          <a:solidFill>
            <a:schemeClr val="tx1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 3 5 7 9'!$A$43</c:f>
              <c:strCache>
                <c:ptCount val="1"/>
                <c:pt idx="0">
                  <c:v>Non-Financial Coporations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'Figures 1 3 5 7 9'!$B$42:$R$42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'Figures 1 3 5 7 9'!$B$43:$R$43</c:f>
              <c:numCache>
                <c:formatCode>0%</c:formatCode>
                <c:ptCount val="17"/>
                <c:pt idx="0">
                  <c:v>-3.7709864603481622E-2</c:v>
                </c:pt>
                <c:pt idx="1">
                  <c:v>-4.069029402682952E-2</c:v>
                </c:pt>
                <c:pt idx="2">
                  <c:v>-3.581933782470826E-2</c:v>
                </c:pt>
                <c:pt idx="3">
                  <c:v>-4.0882569647728857E-2</c:v>
                </c:pt>
                <c:pt idx="4">
                  <c:v>-4.4877063453367692E-2</c:v>
                </c:pt>
                <c:pt idx="5">
                  <c:v>-6.1525996006731386E-2</c:v>
                </c:pt>
                <c:pt idx="6">
                  <c:v>-7.5256901467696591E-2</c:v>
                </c:pt>
                <c:pt idx="7">
                  <c:v>-7.9157518409854855E-2</c:v>
                </c:pt>
                <c:pt idx="8">
                  <c:v>-3.9751842146520638E-2</c:v>
                </c:pt>
                <c:pt idx="9">
                  <c:v>2.3502111112346763E-2</c:v>
                </c:pt>
                <c:pt idx="10">
                  <c:v>3.6958744050289795E-2</c:v>
                </c:pt>
                <c:pt idx="11">
                  <c:v>2.0867878805996363E-2</c:v>
                </c:pt>
                <c:pt idx="12">
                  <c:v>1.4311199588388319E-2</c:v>
                </c:pt>
                <c:pt idx="13">
                  <c:v>2.859920073550273E-2</c:v>
                </c:pt>
                <c:pt idx="14">
                  <c:v>1.7840280588155941E-2</c:v>
                </c:pt>
                <c:pt idx="15">
                  <c:v>2.8738942109152055E-2</c:v>
                </c:pt>
                <c:pt idx="16">
                  <c:v>3.0752189049477793E-2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3-4A2C-B491-E597294F93D5}"/>
            </c:ext>
          </c:extLst>
        </c:ser>
        <c:ser>
          <c:idx val="1"/>
          <c:order val="1"/>
          <c:tx>
            <c:strRef>
              <c:f>'Figures 1 3 5 7 9'!$A$44</c:f>
              <c:strCache>
                <c:ptCount val="1"/>
                <c:pt idx="0">
                  <c:v>Domestic Financial Corporations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'Figures 1 3 5 7 9'!$B$42:$R$42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'Figures 1 3 5 7 9'!$B$44:$R$44</c:f>
              <c:numCache>
                <c:formatCode>0%</c:formatCode>
                <c:ptCount val="17"/>
                <c:pt idx="0">
                  <c:v>4.4998065764023211E-3</c:v>
                </c:pt>
                <c:pt idx="1">
                  <c:v>7.9353506936105482E-3</c:v>
                </c:pt>
                <c:pt idx="2">
                  <c:v>1.1480231900150543E-2</c:v>
                </c:pt>
                <c:pt idx="3">
                  <c:v>1.1096839715634148E-2</c:v>
                </c:pt>
                <c:pt idx="4">
                  <c:v>7.7592811868774812E-3</c:v>
                </c:pt>
                <c:pt idx="5">
                  <c:v>9.8638892888843997E-3</c:v>
                </c:pt>
                <c:pt idx="6">
                  <c:v>8.5131164097486649E-3</c:v>
                </c:pt>
                <c:pt idx="7">
                  <c:v>2.0496721431300869E-2</c:v>
                </c:pt>
                <c:pt idx="8">
                  <c:v>2.0959036036641357E-2</c:v>
                </c:pt>
                <c:pt idx="9">
                  <c:v>1.8041762584194276E-2</c:v>
                </c:pt>
                <c:pt idx="10">
                  <c:v>1.033827195899846E-2</c:v>
                </c:pt>
                <c:pt idx="11">
                  <c:v>2.0825840371657127E-2</c:v>
                </c:pt>
                <c:pt idx="12">
                  <c:v>6.8767040290820966E-2</c:v>
                </c:pt>
                <c:pt idx="13">
                  <c:v>2.2272746328579798E-2</c:v>
                </c:pt>
                <c:pt idx="14">
                  <c:v>2.3082037347516911E-2</c:v>
                </c:pt>
                <c:pt idx="15">
                  <c:v>1.7933366543271375E-2</c:v>
                </c:pt>
                <c:pt idx="16">
                  <c:v>1.9927189630601812E-2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3-4A2C-B491-E597294F93D5}"/>
            </c:ext>
          </c:extLst>
        </c:ser>
        <c:ser>
          <c:idx val="2"/>
          <c:order val="2"/>
          <c:tx>
            <c:strRef>
              <c:f>'Figures 1 3 5 7 9'!$A$45</c:f>
              <c:strCache>
                <c:ptCount val="1"/>
                <c:pt idx="0">
                  <c:v>General Government</c:v>
                </c:pt>
              </c:strCache>
            </c:strRef>
          </c:tx>
          <c:spPr>
            <a:ln w="28575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'Figures 1 3 5 7 9'!$B$42:$R$42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'Figures 1 3 5 7 9'!$B$45:$R$45</c:f>
              <c:numCache>
                <c:formatCode>0%</c:formatCode>
                <c:ptCount val="17"/>
                <c:pt idx="0">
                  <c:v>-1.0995744680851063E-2</c:v>
                </c:pt>
                <c:pt idx="1">
                  <c:v>-5.450818266030809E-3</c:v>
                </c:pt>
                <c:pt idx="2">
                  <c:v>-4.1105689668058214E-3</c:v>
                </c:pt>
                <c:pt idx="3">
                  <c:v>-3.5931557042435829E-3</c:v>
                </c:pt>
                <c:pt idx="4">
                  <c:v>-3.9237538018620417E-4</c:v>
                </c:pt>
                <c:pt idx="5">
                  <c:v>1.2095864237464081E-2</c:v>
                </c:pt>
                <c:pt idx="6">
                  <c:v>2.1999575385873049E-2</c:v>
                </c:pt>
                <c:pt idx="7">
                  <c:v>1.9237477181402417E-2</c:v>
                </c:pt>
                <c:pt idx="8">
                  <c:v>-4.4205245358238707E-2</c:v>
                </c:pt>
                <c:pt idx="9">
                  <c:v>-0.10953503630964959</c:v>
                </c:pt>
                <c:pt idx="10">
                  <c:v>-9.381137626221743E-2</c:v>
                </c:pt>
                <c:pt idx="11">
                  <c:v>-9.6421221375329422E-2</c:v>
                </c:pt>
                <c:pt idx="12">
                  <c:v>-0.10467919774190601</c:v>
                </c:pt>
                <c:pt idx="13">
                  <c:v>-6.9891283259220838E-2</c:v>
                </c:pt>
                <c:pt idx="14">
                  <c:v>-5.9684723747856085E-2</c:v>
                </c:pt>
                <c:pt idx="15">
                  <c:v>-5.2781579225146716E-2</c:v>
                </c:pt>
                <c:pt idx="16">
                  <c:v>-4.5060356434652157E-2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33-4A2C-B491-E597294F93D5}"/>
            </c:ext>
          </c:extLst>
        </c:ser>
        <c:ser>
          <c:idx val="3"/>
          <c:order val="3"/>
          <c:tx>
            <c:strRef>
              <c:f>'Figures 1 3 5 7 9'!$A$46</c:f>
              <c:strCache>
                <c:ptCount val="1"/>
                <c:pt idx="0">
                  <c:v>Households</c:v>
                </c:pt>
              </c:strCache>
            </c:strRef>
          </c:tx>
          <c:spPr>
            <a:ln w="28575" cap="rnd">
              <a:solidFill>
                <a:schemeClr val="dk1">
                  <a:tint val="985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'Figures 1 3 5 7 9'!$B$42:$R$42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'Figures 1 3 5 7 9'!$B$46:$R$46</c:f>
              <c:numCache>
                <c:formatCode>0%</c:formatCode>
                <c:ptCount val="17"/>
                <c:pt idx="0">
                  <c:v>1.0296324951644101E-2</c:v>
                </c:pt>
                <c:pt idx="1">
                  <c:v>4.4315595658787066E-3</c:v>
                </c:pt>
                <c:pt idx="2">
                  <c:v>1.1877942793692144E-3</c:v>
                </c:pt>
                <c:pt idx="3">
                  <c:v>3.9578230479718019E-3</c:v>
                </c:pt>
                <c:pt idx="4">
                  <c:v>-8.9700726707065085E-3</c:v>
                </c:pt>
                <c:pt idx="5">
                  <c:v>-2.810547559227395E-2</c:v>
                </c:pt>
                <c:pt idx="6">
                  <c:v>-4.0340326238573615E-2</c:v>
                </c:pt>
                <c:pt idx="7">
                  <c:v>-5.302981938495957E-2</c:v>
                </c:pt>
                <c:pt idx="8">
                  <c:v>-2.4235257228605343E-2</c:v>
                </c:pt>
                <c:pt idx="9">
                  <c:v>2.9050499883230836E-2</c:v>
                </c:pt>
                <c:pt idx="10">
                  <c:v>1.3091443981367983E-2</c:v>
                </c:pt>
                <c:pt idx="11">
                  <c:v>2.5833084995174921E-2</c:v>
                </c:pt>
                <c:pt idx="12">
                  <c:v>2.2340512495011133E-2</c:v>
                </c:pt>
                <c:pt idx="13">
                  <c:v>4.0040245960535951E-2</c:v>
                </c:pt>
                <c:pt idx="14">
                  <c:v>3.3596384729529208E-2</c:v>
                </c:pt>
                <c:pt idx="15">
                  <c:v>2.2824116340956185E-2</c:v>
                </c:pt>
                <c:pt idx="16">
                  <c:v>1.5684984291770749E-2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33-4A2C-B491-E597294F93D5}"/>
            </c:ext>
          </c:extLst>
        </c:ser>
        <c:ser>
          <c:idx val="4"/>
          <c:order val="4"/>
          <c:tx>
            <c:strRef>
              <c:f>'Figures 1 3 5 7 9'!$A$47</c:f>
              <c:strCache>
                <c:ptCount val="1"/>
                <c:pt idx="0">
                  <c:v>Rest of the World</c:v>
                </c:pt>
              </c:strCache>
            </c:strRef>
          </c:tx>
          <c:spPr>
            <a:ln w="28575" cap="rnd">
              <a:solidFill>
                <a:schemeClr val="dk1">
                  <a:tint val="3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'Figures 1 3 5 7 9'!$B$42:$R$42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'Figures 1 3 5 7 9'!$B$47:$R$47</c:f>
              <c:numCache>
                <c:formatCode>0%</c:formatCode>
                <c:ptCount val="17"/>
                <c:pt idx="0">
                  <c:v>3.390947775628627E-2</c:v>
                </c:pt>
                <c:pt idx="1">
                  <c:v>3.3774202033371073E-2</c:v>
                </c:pt>
                <c:pt idx="2">
                  <c:v>2.7261880611994319E-2</c:v>
                </c:pt>
                <c:pt idx="3">
                  <c:v>2.9421062588366489E-2</c:v>
                </c:pt>
                <c:pt idx="4">
                  <c:v>4.6480230317382923E-2</c:v>
                </c:pt>
                <c:pt idx="5">
                  <c:v>6.7671718072656858E-2</c:v>
                </c:pt>
                <c:pt idx="6">
                  <c:v>8.508453591064849E-2</c:v>
                </c:pt>
                <c:pt idx="7">
                  <c:v>9.2453139182111149E-2</c:v>
                </c:pt>
                <c:pt idx="8">
                  <c:v>8.7233308696723327E-2</c:v>
                </c:pt>
                <c:pt idx="9">
                  <c:v>3.8940662729877708E-2</c:v>
                </c:pt>
                <c:pt idx="10">
                  <c:v>3.3422916271561194E-2</c:v>
                </c:pt>
                <c:pt idx="11">
                  <c:v>2.8894417202501008E-2</c:v>
                </c:pt>
                <c:pt idx="12">
                  <c:v>-7.3955463231440213E-4</c:v>
                </c:pt>
                <c:pt idx="13">
                  <c:v>-2.1020909765397638E-2</c:v>
                </c:pt>
                <c:pt idx="14">
                  <c:v>-1.4833978917345975E-2</c:v>
                </c:pt>
                <c:pt idx="15">
                  <c:v>-1.6714845768232903E-2</c:v>
                </c:pt>
                <c:pt idx="16">
                  <c:v>-2.1304006537198196E-2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D33-4A2C-B491-E597294F9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529184"/>
        <c:axId val="185253616"/>
      </c:lineChart>
      <c:catAx>
        <c:axId val="56529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pt-BR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85253616"/>
        <c:crosses val="autoZero"/>
        <c:auto val="1"/>
        <c:lblAlgn val="ctr"/>
        <c:lblOffset val="100"/>
        <c:noMultiLvlLbl val="0"/>
      </c:catAx>
      <c:valAx>
        <c:axId val="18525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56529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 sz="1100" b="0" i="0" u="none" strike="noStrike" kern="1200" baseline="0">
          <a:solidFill>
            <a:schemeClr val="tx1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 3 5 7 9'!$A$59</c:f>
              <c:strCache>
                <c:ptCount val="1"/>
                <c:pt idx="0">
                  <c:v>Non-Financial Coporations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'Figures 1 3 5 7 9'!$B$58:$S$58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'Figures 1 3 5 7 9'!$B$59:$S$59</c:f>
              <c:numCache>
                <c:formatCode>0%</c:formatCode>
                <c:ptCount val="18"/>
                <c:pt idx="0">
                  <c:v>-6.8282337702558361E-3</c:v>
                </c:pt>
                <c:pt idx="1">
                  <c:v>-1.1255762804277068E-2</c:v>
                </c:pt>
                <c:pt idx="2">
                  <c:v>-1.785339838736116E-2</c:v>
                </c:pt>
                <c:pt idx="3">
                  <c:v>-1.1837122573972307E-2</c:v>
                </c:pt>
                <c:pt idx="4">
                  <c:v>-9.9788540536151615E-3</c:v>
                </c:pt>
                <c:pt idx="5">
                  <c:v>-7.273152000150363E-3</c:v>
                </c:pt>
                <c:pt idx="6">
                  <c:v>-1.486108834675494E-2</c:v>
                </c:pt>
                <c:pt idx="7">
                  <c:v>-3.1587073859364982E-2</c:v>
                </c:pt>
                <c:pt idx="8">
                  <c:v>-3.7260037491633737E-2</c:v>
                </c:pt>
                <c:pt idx="9">
                  <c:v>3.6938649353862916E-4</c:v>
                </c:pt>
                <c:pt idx="10">
                  <c:v>-1.3787348135526354E-2</c:v>
                </c:pt>
                <c:pt idx="11">
                  <c:v>-1.6622666687593352E-2</c:v>
                </c:pt>
                <c:pt idx="12">
                  <c:v>1.8719801148602369E-4</c:v>
                </c:pt>
                <c:pt idx="13">
                  <c:v>2.5252413515625179E-3</c:v>
                </c:pt>
                <c:pt idx="14">
                  <c:v>5.8107300210527976E-3</c:v>
                </c:pt>
                <c:pt idx="15">
                  <c:v>2.5958744475371051E-4</c:v>
                </c:pt>
                <c:pt idx="16">
                  <c:v>1.0089544109065592E-2</c:v>
                </c:pt>
                <c:pt idx="17">
                  <c:v>8.1430004297775565E-3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D-4DDC-8B19-64A7C21D0134}"/>
            </c:ext>
          </c:extLst>
        </c:ser>
        <c:ser>
          <c:idx val="1"/>
          <c:order val="1"/>
          <c:tx>
            <c:strRef>
              <c:f>'Figures 1 3 5 7 9'!$A$60</c:f>
              <c:strCache>
                <c:ptCount val="1"/>
                <c:pt idx="0">
                  <c:v>Domestic Financial Corporations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'Figures 1 3 5 7 9'!$B$58:$S$58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'Figures 1 3 5 7 9'!$B$60:$S$60</c:f>
              <c:numCache>
                <c:formatCode>0%</c:formatCode>
                <c:ptCount val="18"/>
                <c:pt idx="0">
                  <c:v>1.0022865948989334E-2</c:v>
                </c:pt>
                <c:pt idx="1">
                  <c:v>1.5647204051581882E-2</c:v>
                </c:pt>
                <c:pt idx="2">
                  <c:v>1.012784867106724E-2</c:v>
                </c:pt>
                <c:pt idx="3">
                  <c:v>1.5673293691220655E-2</c:v>
                </c:pt>
                <c:pt idx="4">
                  <c:v>1.0906107979720825E-2</c:v>
                </c:pt>
                <c:pt idx="5">
                  <c:v>1.285337466533264E-2</c:v>
                </c:pt>
                <c:pt idx="6">
                  <c:v>1.3349922575357123E-2</c:v>
                </c:pt>
                <c:pt idx="7">
                  <c:v>1.4309582524515535E-2</c:v>
                </c:pt>
                <c:pt idx="8">
                  <c:v>1.4850956173902558E-2</c:v>
                </c:pt>
                <c:pt idx="9">
                  <c:v>1.2787384758248619E-2</c:v>
                </c:pt>
                <c:pt idx="10">
                  <c:v>1.6863668106458372E-2</c:v>
                </c:pt>
                <c:pt idx="11">
                  <c:v>1.7478258591385493E-2</c:v>
                </c:pt>
                <c:pt idx="12">
                  <c:v>2.6699271353435423E-2</c:v>
                </c:pt>
                <c:pt idx="13">
                  <c:v>1.9752597393330209E-2</c:v>
                </c:pt>
                <c:pt idx="14">
                  <c:v>2.2939558542365058E-2</c:v>
                </c:pt>
                <c:pt idx="15">
                  <c:v>2.3170448565289235E-2</c:v>
                </c:pt>
                <c:pt idx="16">
                  <c:v>2.4633122224297109E-2</c:v>
                </c:pt>
                <c:pt idx="17">
                  <c:v>3.2247003919252143E-2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D-4DDC-8B19-64A7C21D0134}"/>
            </c:ext>
          </c:extLst>
        </c:ser>
        <c:ser>
          <c:idx val="2"/>
          <c:order val="2"/>
          <c:tx>
            <c:strRef>
              <c:f>'Figures 1 3 5 7 9'!$A$61</c:f>
              <c:strCache>
                <c:ptCount val="1"/>
                <c:pt idx="0">
                  <c:v>General Government</c:v>
                </c:pt>
              </c:strCache>
            </c:strRef>
          </c:tx>
          <c:spPr>
            <a:ln w="28575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'Figures 1 3 5 7 9'!$B$58:$S$58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'Figures 1 3 5 7 9'!$B$61:$S$61</c:f>
              <c:numCache>
                <c:formatCode>0%</c:formatCode>
                <c:ptCount val="18"/>
                <c:pt idx="0">
                  <c:v>-2.4384589494606607E-2</c:v>
                </c:pt>
                <c:pt idx="1">
                  <c:v>-3.3932044448406799E-2</c:v>
                </c:pt>
                <c:pt idx="2">
                  <c:v>-2.9951830673664668E-2</c:v>
                </c:pt>
                <c:pt idx="3">
                  <c:v>-3.3390867511089301E-2</c:v>
                </c:pt>
                <c:pt idx="4">
                  <c:v>-3.4964308318627652E-2</c:v>
                </c:pt>
                <c:pt idx="5">
                  <c:v>-4.1051858211462448E-2</c:v>
                </c:pt>
                <c:pt idx="6">
                  <c:v>-3.5231473785729869E-2</c:v>
                </c:pt>
                <c:pt idx="7">
                  <c:v>-1.4648186313846075E-2</c:v>
                </c:pt>
                <c:pt idx="8">
                  <c:v>-2.6310068898045449E-2</c:v>
                </c:pt>
                <c:pt idx="9">
                  <c:v>-5.2482127828961715E-2</c:v>
                </c:pt>
                <c:pt idx="10">
                  <c:v>-4.2114296879211748E-2</c:v>
                </c:pt>
                <c:pt idx="11">
                  <c:v>-3.6783123452751205E-2</c:v>
                </c:pt>
                <c:pt idx="12">
                  <c:v>-2.9181814519003389E-2</c:v>
                </c:pt>
                <c:pt idx="13">
                  <c:v>-2.9224122087566917E-2</c:v>
                </c:pt>
                <c:pt idx="14">
                  <c:v>-2.985891468585556E-2</c:v>
                </c:pt>
                <c:pt idx="15">
                  <c:v>-2.5757246528744046E-2</c:v>
                </c:pt>
                <c:pt idx="16">
                  <c:v>-2.4770544670593933E-2</c:v>
                </c:pt>
                <c:pt idx="17">
                  <c:v>-2.3117361423238753E-2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BD-4DDC-8B19-64A7C21D0134}"/>
            </c:ext>
          </c:extLst>
        </c:ser>
        <c:ser>
          <c:idx val="3"/>
          <c:order val="3"/>
          <c:tx>
            <c:strRef>
              <c:f>'Figures 1 3 5 7 9'!$A$62</c:f>
              <c:strCache>
                <c:ptCount val="1"/>
                <c:pt idx="0">
                  <c:v>Households</c:v>
                </c:pt>
              </c:strCache>
            </c:strRef>
          </c:tx>
          <c:spPr>
            <a:ln w="28575" cap="rnd">
              <a:solidFill>
                <a:schemeClr val="dk1">
                  <a:tint val="985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'Figures 1 3 5 7 9'!$B$58:$S$58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'Figures 1 3 5 7 9'!$B$62:$S$62</c:f>
              <c:numCache>
                <c:formatCode>0%</c:formatCode>
                <c:ptCount val="18"/>
                <c:pt idx="0">
                  <c:v>2.0960789460667168E-2</c:v>
                </c:pt>
                <c:pt idx="1">
                  <c:v>3.1773278449556401E-2</c:v>
                </c:pt>
                <c:pt idx="2">
                  <c:v>3.2537664376915874E-2</c:v>
                </c:pt>
                <c:pt idx="3">
                  <c:v>2.332118797482954E-2</c:v>
                </c:pt>
                <c:pt idx="4">
                  <c:v>3.0350823036246376E-2</c:v>
                </c:pt>
                <c:pt idx="5">
                  <c:v>2.7200984342417446E-2</c:v>
                </c:pt>
                <c:pt idx="6">
                  <c:v>2.275983559033045E-2</c:v>
                </c:pt>
                <c:pt idx="7">
                  <c:v>1.9199766792076398E-2</c:v>
                </c:pt>
                <c:pt idx="8">
                  <c:v>2.0483401411193133E-2</c:v>
                </c:pt>
                <c:pt idx="9">
                  <c:v>2.0603628392609905E-2</c:v>
                </c:pt>
                <c:pt idx="10">
                  <c:v>4.9192450426593214E-3</c:v>
                </c:pt>
                <c:pt idx="11">
                  <c:v>6.4599936890173213E-3</c:v>
                </c:pt>
                <c:pt idx="12">
                  <c:v>1.1337257053242959E-3</c:v>
                </c:pt>
                <c:pt idx="13">
                  <c:v>1.605385419946951E-2</c:v>
                </c:pt>
                <c:pt idx="14">
                  <c:v>2.1532503586078715E-2</c:v>
                </c:pt>
                <c:pt idx="15">
                  <c:v>1.9326860105905626E-2</c:v>
                </c:pt>
                <c:pt idx="16">
                  <c:v>1.3000401380625611E-2</c:v>
                </c:pt>
                <c:pt idx="17">
                  <c:v>9.7400326290801864E-3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BD-4DDC-8B19-64A7C21D0134}"/>
            </c:ext>
          </c:extLst>
        </c:ser>
        <c:ser>
          <c:idx val="4"/>
          <c:order val="4"/>
          <c:tx>
            <c:strRef>
              <c:f>'Figures 1 3 5 7 9'!$A$63</c:f>
              <c:strCache>
                <c:ptCount val="1"/>
                <c:pt idx="0">
                  <c:v>Rest of the World</c:v>
                </c:pt>
              </c:strCache>
            </c:strRef>
          </c:tx>
          <c:spPr>
            <a:ln w="28575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'Figures 1 3 5 7 9'!$B$58:$S$58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'Figures 1 3 5 7 9'!$B$63:$S$63</c:f>
              <c:numCache>
                <c:formatCode>0%</c:formatCode>
                <c:ptCount val="18"/>
                <c:pt idx="0">
                  <c:v>2.3078171334119227E-4</c:v>
                </c:pt>
                <c:pt idx="1">
                  <c:v>-2.2311354724209947E-3</c:v>
                </c:pt>
                <c:pt idx="2">
                  <c:v>5.1397160130427074E-3</c:v>
                </c:pt>
                <c:pt idx="3">
                  <c:v>6.2335084190114163E-3</c:v>
                </c:pt>
                <c:pt idx="4">
                  <c:v>3.6855409214832722E-3</c:v>
                </c:pt>
                <c:pt idx="5">
                  <c:v>8.2699799392572659E-3</c:v>
                </c:pt>
                <c:pt idx="6">
                  <c:v>1.3983449764135439E-2</c:v>
                </c:pt>
                <c:pt idx="7">
                  <c:v>1.2725910856619126E-2</c:v>
                </c:pt>
                <c:pt idx="8">
                  <c:v>2.8235748804583499E-2</c:v>
                </c:pt>
                <c:pt idx="9">
                  <c:v>1.872299973875919E-2</c:v>
                </c:pt>
                <c:pt idx="10">
                  <c:v>3.4118108624135217E-2</c:v>
                </c:pt>
                <c:pt idx="11">
                  <c:v>2.9466927159082508E-2</c:v>
                </c:pt>
                <c:pt idx="12">
                  <c:v>1.1616194487576437E-3</c:v>
                </c:pt>
                <c:pt idx="13">
                  <c:v>-9.1069476481695638E-3</c:v>
                </c:pt>
                <c:pt idx="14">
                  <c:v>-2.0423260875141323E-2</c:v>
                </c:pt>
                <c:pt idx="15">
                  <c:v>-1.6998439389326891E-2</c:v>
                </c:pt>
                <c:pt idx="16">
                  <c:v>-2.2952523043394377E-2</c:v>
                </c:pt>
                <c:pt idx="17">
                  <c:v>-2.7013257988204212E-2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BD-4DDC-8B19-64A7C21D0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214672"/>
        <c:axId val="191218256"/>
      </c:lineChart>
      <c:catAx>
        <c:axId val="298214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pt-BR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91218256"/>
        <c:crosses val="autoZero"/>
        <c:auto val="1"/>
        <c:lblAlgn val="ctr"/>
        <c:lblOffset val="100"/>
        <c:noMultiLvlLbl val="0"/>
      </c:catAx>
      <c:valAx>
        <c:axId val="19121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98214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 sz="1100" b="0" i="0" u="none" strike="noStrike" kern="1200" baseline="0">
          <a:solidFill>
            <a:schemeClr val="tx1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 3 5 7 9'!$A$74</c:f>
              <c:strCache>
                <c:ptCount val="1"/>
                <c:pt idx="0">
                  <c:v>Non-Financial Coporations</c:v>
                </c:pt>
              </c:strCache>
            </c:strRef>
          </c:tx>
          <c:spPr>
            <a:ln w="28575" cap="rnd">
              <a:solidFill>
                <a:schemeClr val="accent3">
                  <a:shade val="53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'Figures 1 3 5 7 9'!$B$73:$S$73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'Figures 1 3 5 7 9'!$B$74:$S$74</c:f>
              <c:numCache>
                <c:formatCode>0%</c:formatCode>
                <c:ptCount val="18"/>
                <c:pt idx="0">
                  <c:v>-7.4821178783852263E-2</c:v>
                </c:pt>
                <c:pt idx="1">
                  <c:v>-6.7048278146914289E-2</c:v>
                </c:pt>
                <c:pt idx="2">
                  <c:v>-5.8409298373289474E-2</c:v>
                </c:pt>
                <c:pt idx="3">
                  <c:v>-3.4606313839173009E-2</c:v>
                </c:pt>
                <c:pt idx="4">
                  <c:v>-4.7200396924361232E-2</c:v>
                </c:pt>
                <c:pt idx="5">
                  <c:v>-5.8650157640026068E-2</c:v>
                </c:pt>
                <c:pt idx="6">
                  <c:v>-7.1585522172504204E-2</c:v>
                </c:pt>
                <c:pt idx="7">
                  <c:v>-8.5594100794619168E-2</c:v>
                </c:pt>
                <c:pt idx="8">
                  <c:v>-0.10496297364716563</c:v>
                </c:pt>
                <c:pt idx="9">
                  <c:v>-5.2482727095518787E-2</c:v>
                </c:pt>
                <c:pt idx="10">
                  <c:v>-4.1227189715100004E-2</c:v>
                </c:pt>
                <c:pt idx="11">
                  <c:v>-3.5103135327581955E-2</c:v>
                </c:pt>
                <c:pt idx="12">
                  <c:v>-3.2601337308044037E-3</c:v>
                </c:pt>
                <c:pt idx="13">
                  <c:v>1.4054207070799024E-2</c:v>
                </c:pt>
                <c:pt idx="14">
                  <c:v>1.1982960392098179E-2</c:v>
                </c:pt>
                <c:pt idx="15">
                  <c:v>-7.3133117289391914E-3</c:v>
                </c:pt>
                <c:pt idx="16">
                  <c:v>-9.3803573161396064E-3</c:v>
                </c:pt>
                <c:pt idx="17">
                  <c:v>-1.2235260965373486E-2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D-4188-98A4-0B5CE7034920}"/>
            </c:ext>
          </c:extLst>
        </c:ser>
        <c:ser>
          <c:idx val="1"/>
          <c:order val="1"/>
          <c:tx>
            <c:strRef>
              <c:f>'Figures 1 3 5 7 9'!$A$75</c:f>
              <c:strCache>
                <c:ptCount val="1"/>
                <c:pt idx="0">
                  <c:v>Domestic Financial Corporations</c:v>
                </c:pt>
              </c:strCache>
            </c:strRef>
          </c:tx>
          <c:spPr>
            <a:ln w="28575" cap="rnd">
              <a:solidFill>
                <a:schemeClr val="accent3">
                  <a:shade val="76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'Figures 1 3 5 7 9'!$B$73:$S$73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'Figures 1 3 5 7 9'!$B$75:$S$75</c:f>
              <c:numCache>
                <c:formatCode>0%</c:formatCode>
                <c:ptCount val="18"/>
                <c:pt idx="0">
                  <c:v>8.4613630189395977E-3</c:v>
                </c:pt>
                <c:pt idx="1">
                  <c:v>6.7512101746700776E-3</c:v>
                </c:pt>
                <c:pt idx="2">
                  <c:v>-2.7833983260348001E-3</c:v>
                </c:pt>
                <c:pt idx="3">
                  <c:v>1.0201268077146492E-2</c:v>
                </c:pt>
                <c:pt idx="4">
                  <c:v>1.4694339365078531E-2</c:v>
                </c:pt>
                <c:pt idx="5">
                  <c:v>1.0519840204320634E-2</c:v>
                </c:pt>
                <c:pt idx="6">
                  <c:v>4.4571777102617944E-3</c:v>
                </c:pt>
                <c:pt idx="7">
                  <c:v>2.0003681589261156E-2</c:v>
                </c:pt>
                <c:pt idx="8">
                  <c:v>1.232161885051148E-2</c:v>
                </c:pt>
                <c:pt idx="9">
                  <c:v>1.6779881469288369E-2</c:v>
                </c:pt>
                <c:pt idx="10">
                  <c:v>2.9166930658512377E-2</c:v>
                </c:pt>
                <c:pt idx="11">
                  <c:v>4.2573336830023394E-2</c:v>
                </c:pt>
                <c:pt idx="12">
                  <c:v>3.0540742764165844E-2</c:v>
                </c:pt>
                <c:pt idx="13">
                  <c:v>2.1137104574929247E-2</c:v>
                </c:pt>
                <c:pt idx="14">
                  <c:v>4.7810509761143892E-2</c:v>
                </c:pt>
                <c:pt idx="15">
                  <c:v>3.5637795862389611E-2</c:v>
                </c:pt>
                <c:pt idx="16">
                  <c:v>1.8717586552664776E-2</c:v>
                </c:pt>
                <c:pt idx="17">
                  <c:v>4.0088350809070875E-2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D-4188-98A4-0B5CE7034920}"/>
            </c:ext>
          </c:extLst>
        </c:ser>
        <c:ser>
          <c:idx val="2"/>
          <c:order val="2"/>
          <c:tx>
            <c:strRef>
              <c:f>'Figures 1 3 5 7 9'!$A$76</c:f>
              <c:strCache>
                <c:ptCount val="1"/>
                <c:pt idx="0">
                  <c:v>General Government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'Figures 1 3 5 7 9'!$B$73:$S$73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'Figures 1 3 5 7 9'!$B$76:$S$76</c:f>
              <c:numCache>
                <c:formatCode>0%</c:formatCode>
                <c:ptCount val="18"/>
                <c:pt idx="0">
                  <c:v>-3.2148508986403437E-2</c:v>
                </c:pt>
                <c:pt idx="1">
                  <c:v>-4.7884264968434224E-2</c:v>
                </c:pt>
                <c:pt idx="2">
                  <c:v>-3.3400779912417605E-2</c:v>
                </c:pt>
                <c:pt idx="3">
                  <c:v>-4.4219178794498847E-2</c:v>
                </c:pt>
                <c:pt idx="4">
                  <c:v>-6.1947239511825035E-2</c:v>
                </c:pt>
                <c:pt idx="5">
                  <c:v>-6.1940365301293515E-2</c:v>
                </c:pt>
                <c:pt idx="6">
                  <c:v>-4.3278533907332807E-2</c:v>
                </c:pt>
                <c:pt idx="7">
                  <c:v>-3.0085309148065426E-2</c:v>
                </c:pt>
                <c:pt idx="8">
                  <c:v>-3.7658087376154871E-2</c:v>
                </c:pt>
                <c:pt idx="9">
                  <c:v>-9.805743233615391E-2</c:v>
                </c:pt>
                <c:pt idx="10">
                  <c:v>-0.11171023365779321</c:v>
                </c:pt>
                <c:pt idx="11">
                  <c:v>-7.3827842508171246E-2</c:v>
                </c:pt>
                <c:pt idx="12">
                  <c:v>-5.6586182733761682E-2</c:v>
                </c:pt>
                <c:pt idx="13">
                  <c:v>-4.8423291808916823E-2</c:v>
                </c:pt>
                <c:pt idx="14">
                  <c:v>-7.1655098738091422E-2</c:v>
                </c:pt>
                <c:pt idx="15">
                  <c:v>-4.4035591079650584E-2</c:v>
                </c:pt>
                <c:pt idx="16">
                  <c:v>-1.9758051473363021E-2</c:v>
                </c:pt>
                <c:pt idx="17">
                  <c:v>-2.9572864035274017E-2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2D-4188-98A4-0B5CE7034920}"/>
            </c:ext>
          </c:extLst>
        </c:ser>
        <c:ser>
          <c:idx val="3"/>
          <c:order val="3"/>
          <c:tx>
            <c:strRef>
              <c:f>'Figures 1 3 5 7 9'!$A$77</c:f>
              <c:strCache>
                <c:ptCount val="1"/>
                <c:pt idx="0">
                  <c:v>Households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'Figures 1 3 5 7 9'!$B$73:$S$73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'Figures 1 3 5 7 9'!$B$77:$S$77</c:f>
              <c:numCache>
                <c:formatCode>0%</c:formatCode>
                <c:ptCount val="18"/>
                <c:pt idx="0">
                  <c:v>2.6310402027613466E-3</c:v>
                </c:pt>
                <c:pt idx="1">
                  <c:v>2.1004583018902651E-2</c:v>
                </c:pt>
                <c:pt idx="2">
                  <c:v>2.5814792535164069E-2</c:v>
                </c:pt>
                <c:pt idx="3">
                  <c:v>1.6502654998039799E-2</c:v>
                </c:pt>
                <c:pt idx="4">
                  <c:v>2.3567383948189819E-2</c:v>
                </c:pt>
                <c:pt idx="5">
                  <c:v>2.2098597816865274E-2</c:v>
                </c:pt>
                <c:pt idx="6">
                  <c:v>1.5278314958252303E-2</c:v>
                </c:pt>
                <c:pt idx="7">
                  <c:v>6.7077872451738975E-3</c:v>
                </c:pt>
                <c:pt idx="8">
                  <c:v>1.5843678685276561E-2</c:v>
                </c:pt>
                <c:pt idx="9">
                  <c:v>4.4161182616863547E-2</c:v>
                </c:pt>
                <c:pt idx="10">
                  <c:v>3.3902110712066599E-2</c:v>
                </c:pt>
                <c:pt idx="11">
                  <c:v>2.6378439499882497E-2</c:v>
                </c:pt>
                <c:pt idx="12">
                  <c:v>2.9394648392498723E-2</c:v>
                </c:pt>
                <c:pt idx="13">
                  <c:v>3.6412905908463827E-2</c:v>
                </c:pt>
                <c:pt idx="14">
                  <c:v>2.2180609906106513E-2</c:v>
                </c:pt>
                <c:pt idx="15">
                  <c:v>1.8864451243012729E-2</c:v>
                </c:pt>
                <c:pt idx="16">
                  <c:v>2.0130031160037521E-2</c:v>
                </c:pt>
                <c:pt idx="17">
                  <c:v>1.5405447125749681E-2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D-4188-98A4-0B5CE7034920}"/>
            </c:ext>
          </c:extLst>
        </c:ser>
        <c:ser>
          <c:idx val="4"/>
          <c:order val="4"/>
          <c:tx>
            <c:strRef>
              <c:f>'Figures 1 3 5 7 9'!$A$78</c:f>
              <c:strCache>
                <c:ptCount val="1"/>
                <c:pt idx="0">
                  <c:v>Rest of the World</c:v>
                </c:pt>
              </c:strCache>
            </c:strRef>
          </c:tx>
          <c:spPr>
            <a:ln w="28575" cap="rnd">
              <a:solidFill>
                <a:schemeClr val="accent3">
                  <a:tint val="54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'Figures 1 3 5 7 9'!$B$73:$S$73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'Figures 1 3 5 7 9'!$B$78:$S$78</c:f>
              <c:numCache>
                <c:formatCode>0%</c:formatCode>
                <c:ptCount val="18"/>
                <c:pt idx="0">
                  <c:v>9.5885068691166475E-2</c:v>
                </c:pt>
                <c:pt idx="1">
                  <c:v>8.7176749921775779E-2</c:v>
                </c:pt>
                <c:pt idx="2">
                  <c:v>6.8778684076577806E-2</c:v>
                </c:pt>
                <c:pt idx="3">
                  <c:v>5.2114727661720206E-2</c:v>
                </c:pt>
                <c:pt idx="4">
                  <c:v>7.0885913122917921E-2</c:v>
                </c:pt>
                <c:pt idx="5">
                  <c:v>8.7965781840322818E-2</c:v>
                </c:pt>
                <c:pt idx="6">
                  <c:v>9.5122548326693673E-2</c:v>
                </c:pt>
                <c:pt idx="7">
                  <c:v>8.8973640162833378E-2</c:v>
                </c:pt>
                <c:pt idx="8">
                  <c:v>0.11445017291636617</c:v>
                </c:pt>
                <c:pt idx="9">
                  <c:v>8.9593395657521696E-2</c:v>
                </c:pt>
                <c:pt idx="10">
                  <c:v>8.9873939725381796E-2</c:v>
                </c:pt>
                <c:pt idx="11">
                  <c:v>3.9979201505847307E-2</c:v>
                </c:pt>
                <c:pt idx="12">
                  <c:v>-8.9074692098480978E-5</c:v>
                </c:pt>
                <c:pt idx="13">
                  <c:v>-2.3175052695935207E-2</c:v>
                </c:pt>
                <c:pt idx="14">
                  <c:v>-1.0318981321257159E-2</c:v>
                </c:pt>
                <c:pt idx="15">
                  <c:v>-3.1533442968125639E-3</c:v>
                </c:pt>
                <c:pt idx="16">
                  <c:v>-9.7092089231996716E-3</c:v>
                </c:pt>
                <c:pt idx="17">
                  <c:v>-1.3685672934173053E-2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D-4188-98A4-0B5CE7034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208016"/>
        <c:axId val="191227760"/>
      </c:lineChart>
      <c:catAx>
        <c:axId val="298208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91227760"/>
        <c:crosses val="autoZero"/>
        <c:auto val="1"/>
        <c:lblAlgn val="ctr"/>
        <c:lblOffset val="100"/>
        <c:noMultiLvlLbl val="0"/>
      </c:catAx>
      <c:valAx>
        <c:axId val="19122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982080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2'!$A$23</c:f>
              <c:strCache>
                <c:ptCount val="1"/>
                <c:pt idx="0">
                  <c:v>Non-Financial Coporations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 2'!$B$22:$R$22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 2'!$B$23:$R$23</c:f>
              <c:numCache>
                <c:formatCode>0%</c:formatCode>
                <c:ptCount val="17"/>
                <c:pt idx="0">
                  <c:v>1.139</c:v>
                </c:pt>
                <c:pt idx="1">
                  <c:v>0.99099999999999999</c:v>
                </c:pt>
                <c:pt idx="2">
                  <c:v>0.86900000000000011</c:v>
                </c:pt>
                <c:pt idx="3">
                  <c:v>0.91500000000000004</c:v>
                </c:pt>
                <c:pt idx="4">
                  <c:v>0.96099999999999997</c:v>
                </c:pt>
                <c:pt idx="5">
                  <c:v>1.133</c:v>
                </c:pt>
                <c:pt idx="6">
                  <c:v>1.1819999999999999</c:v>
                </c:pt>
                <c:pt idx="7">
                  <c:v>1.2570000000000001</c:v>
                </c:pt>
                <c:pt idx="8">
                  <c:v>0.96200000000000008</c:v>
                </c:pt>
                <c:pt idx="9">
                  <c:v>1.0209999999999999</c:v>
                </c:pt>
                <c:pt idx="10">
                  <c:v>1.0090000000000001</c:v>
                </c:pt>
                <c:pt idx="11">
                  <c:v>0.98299999999999998</c:v>
                </c:pt>
                <c:pt idx="12">
                  <c:v>1.1000000000000001</c:v>
                </c:pt>
                <c:pt idx="13">
                  <c:v>1.1909999999999998</c:v>
                </c:pt>
                <c:pt idx="14">
                  <c:v>1.1850000000000001</c:v>
                </c:pt>
                <c:pt idx="15">
                  <c:v>1.1970000000000001</c:v>
                </c:pt>
                <c:pt idx="16">
                  <c:v>1.2490000000000001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1-41F1-8019-EB9F152827E5}"/>
            </c:ext>
          </c:extLst>
        </c:ser>
        <c:ser>
          <c:idx val="1"/>
          <c:order val="1"/>
          <c:tx>
            <c:strRef>
              <c:f>'Figure 2'!$A$24</c:f>
              <c:strCache>
                <c:ptCount val="1"/>
                <c:pt idx="0">
                  <c:v>Domestic Financial Corporations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 2'!$B$22:$R$22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 2'!$B$24:$R$24</c:f>
              <c:numCache>
                <c:formatCode>0%</c:formatCode>
                <c:ptCount val="17"/>
                <c:pt idx="0">
                  <c:v>1.6140000000000001</c:v>
                </c:pt>
                <c:pt idx="1">
                  <c:v>1.548</c:v>
                </c:pt>
                <c:pt idx="2">
                  <c:v>1.4340000000000002</c:v>
                </c:pt>
                <c:pt idx="3">
                  <c:v>1.4080000000000001</c:v>
                </c:pt>
                <c:pt idx="4">
                  <c:v>1.466</c:v>
                </c:pt>
                <c:pt idx="5">
                  <c:v>1.7130000000000001</c:v>
                </c:pt>
                <c:pt idx="6">
                  <c:v>1.788</c:v>
                </c:pt>
                <c:pt idx="7">
                  <c:v>2.0069999999999997</c:v>
                </c:pt>
                <c:pt idx="8">
                  <c:v>1.92</c:v>
                </c:pt>
                <c:pt idx="9">
                  <c:v>2.1480000000000001</c:v>
                </c:pt>
                <c:pt idx="10">
                  <c:v>2.2629999999999999</c:v>
                </c:pt>
                <c:pt idx="11">
                  <c:v>2.2569999999999997</c:v>
                </c:pt>
                <c:pt idx="12">
                  <c:v>2.4169999999999998</c:v>
                </c:pt>
                <c:pt idx="13">
                  <c:v>2.2170000000000001</c:v>
                </c:pt>
                <c:pt idx="14">
                  <c:v>2.121</c:v>
                </c:pt>
                <c:pt idx="15">
                  <c:v>2.0510000000000002</c:v>
                </c:pt>
                <c:pt idx="16">
                  <c:v>2.036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1-41F1-8019-EB9F152827E5}"/>
            </c:ext>
          </c:extLst>
        </c:ser>
        <c:ser>
          <c:idx val="2"/>
          <c:order val="2"/>
          <c:tx>
            <c:strRef>
              <c:f>'Figure 2'!$A$25</c:f>
              <c:strCache>
                <c:ptCount val="1"/>
                <c:pt idx="0">
                  <c:v>General Government</c:v>
                </c:pt>
              </c:strCache>
            </c:strRef>
          </c:tx>
          <c:spPr>
            <a:ln w="28575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 2'!$B$22:$R$22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 2'!$B$25:$R$25</c:f>
              <c:numCache>
                <c:formatCode>0%</c:formatCode>
                <c:ptCount val="17"/>
                <c:pt idx="0">
                  <c:v>1.115</c:v>
                </c:pt>
                <c:pt idx="1">
                  <c:v>1.151</c:v>
                </c:pt>
                <c:pt idx="2">
                  <c:v>1.165</c:v>
                </c:pt>
                <c:pt idx="3">
                  <c:v>1.0979999999999999</c:v>
                </c:pt>
                <c:pt idx="4">
                  <c:v>1.143</c:v>
                </c:pt>
                <c:pt idx="5">
                  <c:v>1.1579999999999999</c:v>
                </c:pt>
                <c:pt idx="6">
                  <c:v>1.163</c:v>
                </c:pt>
                <c:pt idx="7">
                  <c:v>1.1420000000000001</c:v>
                </c:pt>
                <c:pt idx="8">
                  <c:v>1.1850000000000001</c:v>
                </c:pt>
                <c:pt idx="9">
                  <c:v>1.35</c:v>
                </c:pt>
                <c:pt idx="10">
                  <c:v>1.272</c:v>
                </c:pt>
                <c:pt idx="11">
                  <c:v>1.093</c:v>
                </c:pt>
                <c:pt idx="12">
                  <c:v>1.6669999999999998</c:v>
                </c:pt>
                <c:pt idx="13">
                  <c:v>1.8259999999999998</c:v>
                </c:pt>
                <c:pt idx="14">
                  <c:v>1.84</c:v>
                </c:pt>
                <c:pt idx="15">
                  <c:v>1.855</c:v>
                </c:pt>
                <c:pt idx="16">
                  <c:v>1.9019999999999999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61-41F1-8019-EB9F152827E5}"/>
            </c:ext>
          </c:extLst>
        </c:ser>
        <c:ser>
          <c:idx val="3"/>
          <c:order val="3"/>
          <c:tx>
            <c:strRef>
              <c:f>'Figure 2'!$A$26</c:f>
              <c:strCache>
                <c:ptCount val="1"/>
                <c:pt idx="0">
                  <c:v>Households</c:v>
                </c:pt>
              </c:strCache>
            </c:strRef>
          </c:tx>
          <c:spPr>
            <a:ln w="28575" cap="rnd">
              <a:solidFill>
                <a:schemeClr val="dk1">
                  <a:tint val="985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'Figure 2'!$B$22:$R$22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 2'!$B$26:$R$26</c:f>
              <c:numCache>
                <c:formatCode>0%</c:formatCode>
                <c:ptCount val="17"/>
                <c:pt idx="0">
                  <c:v>0.2</c:v>
                </c:pt>
                <c:pt idx="1">
                  <c:v>0.24299999999999999</c:v>
                </c:pt>
                <c:pt idx="2">
                  <c:v>0.28399999999999997</c:v>
                </c:pt>
                <c:pt idx="3">
                  <c:v>0.313</c:v>
                </c:pt>
                <c:pt idx="4">
                  <c:v>0.35899999999999999</c:v>
                </c:pt>
                <c:pt idx="5">
                  <c:v>0.435</c:v>
                </c:pt>
                <c:pt idx="6">
                  <c:v>0.47799999999999998</c:v>
                </c:pt>
                <c:pt idx="7">
                  <c:v>0.53100000000000003</c:v>
                </c:pt>
                <c:pt idx="8">
                  <c:v>0.56499999999999995</c:v>
                </c:pt>
                <c:pt idx="9">
                  <c:v>0.59200000000000008</c:v>
                </c:pt>
                <c:pt idx="10">
                  <c:v>0.68400000000000005</c:v>
                </c:pt>
                <c:pt idx="11">
                  <c:v>0.71700000000000008</c:v>
                </c:pt>
                <c:pt idx="12">
                  <c:v>0.754</c:v>
                </c:pt>
                <c:pt idx="13">
                  <c:v>0.745</c:v>
                </c:pt>
                <c:pt idx="14">
                  <c:v>0.71499999999999997</c:v>
                </c:pt>
                <c:pt idx="15">
                  <c:v>0.69200000000000006</c:v>
                </c:pt>
                <c:pt idx="16">
                  <c:v>0.65599999999999992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61-41F1-8019-EB9F152827E5}"/>
            </c:ext>
          </c:extLst>
        </c:ser>
        <c:ser>
          <c:idx val="4"/>
          <c:order val="4"/>
          <c:tx>
            <c:strRef>
              <c:f>'Figure 2'!$A$27</c:f>
              <c:strCache>
                <c:ptCount val="1"/>
                <c:pt idx="0">
                  <c:v>Rest of the World</c:v>
                </c:pt>
              </c:strCache>
            </c:strRef>
          </c:tx>
          <c:spPr>
            <a:ln w="28575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 2'!$B$22:$R$22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 2'!$B$27:$R$27</c:f>
              <c:numCache>
                <c:formatCode>0%</c:formatCode>
                <c:ptCount val="17"/>
                <c:pt idx="0">
                  <c:v>0.60899999999999999</c:v>
                </c:pt>
                <c:pt idx="1">
                  <c:v>0.57799999999999996</c:v>
                </c:pt>
                <c:pt idx="2">
                  <c:v>0.53400000000000003</c:v>
                </c:pt>
                <c:pt idx="3">
                  <c:v>0.53</c:v>
                </c:pt>
                <c:pt idx="4">
                  <c:v>0.55399999999999994</c:v>
                </c:pt>
                <c:pt idx="5">
                  <c:v>0.70499999999999996</c:v>
                </c:pt>
                <c:pt idx="6">
                  <c:v>0.72799999999999998</c:v>
                </c:pt>
                <c:pt idx="7">
                  <c:v>0.84299999999999997</c:v>
                </c:pt>
                <c:pt idx="8">
                  <c:v>0.97499999999999998</c:v>
                </c:pt>
                <c:pt idx="9">
                  <c:v>1.125</c:v>
                </c:pt>
                <c:pt idx="10">
                  <c:v>1.083</c:v>
                </c:pt>
                <c:pt idx="11">
                  <c:v>1.2350000000000001</c:v>
                </c:pt>
                <c:pt idx="12">
                  <c:v>1.4490000000000001</c:v>
                </c:pt>
                <c:pt idx="13">
                  <c:v>1.33</c:v>
                </c:pt>
                <c:pt idx="14">
                  <c:v>1.2470000000000001</c:v>
                </c:pt>
                <c:pt idx="15">
                  <c:v>1.367</c:v>
                </c:pt>
                <c:pt idx="16">
                  <c:v>1.3080000000000001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61-41F1-8019-EB9F15282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995608"/>
        <c:axId val="569992656"/>
      </c:lineChart>
      <c:catAx>
        <c:axId val="569995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pt-BR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569992656"/>
        <c:crosses val="autoZero"/>
        <c:auto val="1"/>
        <c:lblAlgn val="ctr"/>
        <c:lblOffset val="100"/>
        <c:noMultiLvlLbl val="0"/>
      </c:catAx>
      <c:valAx>
        <c:axId val="56999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569995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4'!$A$22</c:f>
              <c:strCache>
                <c:ptCount val="1"/>
                <c:pt idx="0">
                  <c:v>Non-Financial Coporations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 4'!$B$21:$R$21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 4'!$B$22:$R$22</c:f>
              <c:numCache>
                <c:formatCode>0%</c:formatCode>
                <c:ptCount val="17"/>
                <c:pt idx="0">
                  <c:v>1.56</c:v>
                </c:pt>
                <c:pt idx="1">
                  <c:v>1.5230000000000001</c:v>
                </c:pt>
                <c:pt idx="2">
                  <c:v>1.4909999999999999</c:v>
                </c:pt>
                <c:pt idx="3">
                  <c:v>1.49</c:v>
                </c:pt>
                <c:pt idx="4">
                  <c:v>1.58</c:v>
                </c:pt>
                <c:pt idx="5">
                  <c:v>1.776</c:v>
                </c:pt>
                <c:pt idx="6">
                  <c:v>1.9590000000000001</c:v>
                </c:pt>
                <c:pt idx="7">
                  <c:v>1.9140000000000001</c:v>
                </c:pt>
                <c:pt idx="8">
                  <c:v>1.857</c:v>
                </c:pt>
                <c:pt idx="9">
                  <c:v>1.8519999999999999</c:v>
                </c:pt>
                <c:pt idx="10">
                  <c:v>1.7769999999999999</c:v>
                </c:pt>
                <c:pt idx="11">
                  <c:v>1.7209999999999999</c:v>
                </c:pt>
                <c:pt idx="12">
                  <c:v>1.8090000000000002</c:v>
                </c:pt>
                <c:pt idx="13">
                  <c:v>1.869</c:v>
                </c:pt>
                <c:pt idx="14">
                  <c:v>1.869</c:v>
                </c:pt>
                <c:pt idx="15">
                  <c:v>1.8880000000000001</c:v>
                </c:pt>
                <c:pt idx="16">
                  <c:v>1.8480000000000001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3-400F-AA2D-B34379A1F67F}"/>
            </c:ext>
          </c:extLst>
        </c:ser>
        <c:ser>
          <c:idx val="1"/>
          <c:order val="1"/>
          <c:tx>
            <c:strRef>
              <c:f>'Figure 4'!$A$23</c:f>
              <c:strCache>
                <c:ptCount val="1"/>
                <c:pt idx="0">
                  <c:v>Domestic Financial Corporations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 4'!$B$21:$R$21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 4'!$B$23:$R$23</c:f>
              <c:numCache>
                <c:formatCode>0%</c:formatCode>
                <c:ptCount val="17"/>
                <c:pt idx="0">
                  <c:v>2.0180000000000002</c:v>
                </c:pt>
                <c:pt idx="1">
                  <c:v>1.8530000000000002</c:v>
                </c:pt>
                <c:pt idx="2">
                  <c:v>1.7909999999999999</c:v>
                </c:pt>
                <c:pt idx="3">
                  <c:v>1.9480000000000002</c:v>
                </c:pt>
                <c:pt idx="4">
                  <c:v>2.0140000000000002</c:v>
                </c:pt>
                <c:pt idx="5">
                  <c:v>2.19</c:v>
                </c:pt>
                <c:pt idx="6">
                  <c:v>2.2919999999999998</c:v>
                </c:pt>
                <c:pt idx="7">
                  <c:v>2.2189999999999999</c:v>
                </c:pt>
                <c:pt idx="8">
                  <c:v>2.0430000000000001</c:v>
                </c:pt>
                <c:pt idx="9">
                  <c:v>2.218</c:v>
                </c:pt>
                <c:pt idx="10">
                  <c:v>2.278</c:v>
                </c:pt>
                <c:pt idx="11">
                  <c:v>2.2759999999999998</c:v>
                </c:pt>
                <c:pt idx="12">
                  <c:v>2.4419999999999997</c:v>
                </c:pt>
                <c:pt idx="13">
                  <c:v>2.399</c:v>
                </c:pt>
                <c:pt idx="14">
                  <c:v>2.4319999999999999</c:v>
                </c:pt>
                <c:pt idx="15">
                  <c:v>2.4609999999999999</c:v>
                </c:pt>
                <c:pt idx="16">
                  <c:v>2.4750000000000001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3-400F-AA2D-B34379A1F67F}"/>
            </c:ext>
          </c:extLst>
        </c:ser>
        <c:ser>
          <c:idx val="2"/>
          <c:order val="2"/>
          <c:tx>
            <c:strRef>
              <c:f>'Figure 4'!$A$24</c:f>
              <c:strCache>
                <c:ptCount val="1"/>
                <c:pt idx="0">
                  <c:v>General Government</c:v>
                </c:pt>
              </c:strCache>
            </c:strRef>
          </c:tx>
          <c:spPr>
            <a:ln w="28575" cap="rnd">
              <a:solidFill>
                <a:schemeClr val="dk1">
                  <a:tint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 4'!$B$21:$R$21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 4'!$B$24:$R$24</c:f>
              <c:numCache>
                <c:formatCode>0%</c:formatCode>
                <c:ptCount val="17"/>
                <c:pt idx="0">
                  <c:v>1.19</c:v>
                </c:pt>
                <c:pt idx="1">
                  <c:v>1.181</c:v>
                </c:pt>
                <c:pt idx="2">
                  <c:v>1.17</c:v>
                </c:pt>
                <c:pt idx="3">
                  <c:v>1.143</c:v>
                </c:pt>
                <c:pt idx="4">
                  <c:v>1.161</c:v>
                </c:pt>
                <c:pt idx="5">
                  <c:v>1.19</c:v>
                </c:pt>
                <c:pt idx="6">
                  <c:v>1.1640000000000001</c:v>
                </c:pt>
                <c:pt idx="7">
                  <c:v>1.117</c:v>
                </c:pt>
                <c:pt idx="8">
                  <c:v>1.145</c:v>
                </c:pt>
                <c:pt idx="9">
                  <c:v>1.2729999999999999</c:v>
                </c:pt>
                <c:pt idx="10">
                  <c:v>1.26</c:v>
                </c:pt>
                <c:pt idx="11">
                  <c:v>1.196</c:v>
                </c:pt>
                <c:pt idx="12">
                  <c:v>1.3840000000000001</c:v>
                </c:pt>
                <c:pt idx="13">
                  <c:v>1.4550000000000001</c:v>
                </c:pt>
                <c:pt idx="14">
                  <c:v>1.585</c:v>
                </c:pt>
                <c:pt idx="15">
                  <c:v>1.5880000000000001</c:v>
                </c:pt>
                <c:pt idx="16">
                  <c:v>1.5740000000000001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53-400F-AA2D-B34379A1F67F}"/>
            </c:ext>
          </c:extLst>
        </c:ser>
        <c:ser>
          <c:idx val="3"/>
          <c:order val="3"/>
          <c:tx>
            <c:strRef>
              <c:f>'Figure 4'!$A$25</c:f>
              <c:strCache>
                <c:ptCount val="1"/>
                <c:pt idx="0">
                  <c:v>Households</c:v>
                </c:pt>
              </c:strCache>
            </c:strRef>
          </c:tx>
          <c:spPr>
            <a:ln w="28575" cap="rnd">
              <a:solidFill>
                <a:schemeClr val="dk1">
                  <a:tint val="985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'Figure 4'!$B$21:$R$21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 4'!$B$25:$R$25</c:f>
              <c:numCache>
                <c:formatCode>0%</c:formatCode>
                <c:ptCount val="17"/>
                <c:pt idx="0">
                  <c:v>0.27899999999999997</c:v>
                </c:pt>
                <c:pt idx="1">
                  <c:v>0.29199999999999998</c:v>
                </c:pt>
                <c:pt idx="2">
                  <c:v>0.31</c:v>
                </c:pt>
                <c:pt idx="3">
                  <c:v>0.33100000000000002</c:v>
                </c:pt>
                <c:pt idx="4">
                  <c:v>0.35299999999999998</c:v>
                </c:pt>
                <c:pt idx="5">
                  <c:v>0.38299999999999995</c:v>
                </c:pt>
                <c:pt idx="6">
                  <c:v>0.41399999999999998</c:v>
                </c:pt>
                <c:pt idx="7">
                  <c:v>0.439</c:v>
                </c:pt>
                <c:pt idx="8">
                  <c:v>0.44700000000000001</c:v>
                </c:pt>
                <c:pt idx="9">
                  <c:v>0.48200000000000004</c:v>
                </c:pt>
                <c:pt idx="10">
                  <c:v>0.49399999999999999</c:v>
                </c:pt>
                <c:pt idx="11">
                  <c:v>0.49399999999999999</c:v>
                </c:pt>
                <c:pt idx="12">
                  <c:v>0.49700000000000005</c:v>
                </c:pt>
                <c:pt idx="13">
                  <c:v>0.49299999999999999</c:v>
                </c:pt>
                <c:pt idx="14">
                  <c:v>0.48499999999999999</c:v>
                </c:pt>
                <c:pt idx="15">
                  <c:v>0.47499999999999998</c:v>
                </c:pt>
                <c:pt idx="16">
                  <c:v>0.47200000000000003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53-400F-AA2D-B34379A1F67F}"/>
            </c:ext>
          </c:extLst>
        </c:ser>
        <c:ser>
          <c:idx val="4"/>
          <c:order val="4"/>
          <c:tx>
            <c:strRef>
              <c:f>'Figure 4'!$A$26</c:f>
              <c:strCache>
                <c:ptCount val="1"/>
                <c:pt idx="0">
                  <c:v>Rest of the World</c:v>
                </c:pt>
              </c:strCache>
            </c:strRef>
          </c:tx>
          <c:spPr>
            <a:ln w="28575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 4'!$B$21:$R$21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'Figure 4'!$B$26:$R$26</c:f>
              <c:numCache>
                <c:formatCode>0%</c:formatCode>
                <c:ptCount val="17"/>
                <c:pt idx="0">
                  <c:v>0.99299999999999999</c:v>
                </c:pt>
                <c:pt idx="1">
                  <c:v>0.94799999999999995</c:v>
                </c:pt>
                <c:pt idx="2">
                  <c:v>0.86099999999999999</c:v>
                </c:pt>
                <c:pt idx="3">
                  <c:v>0.88200000000000001</c:v>
                </c:pt>
                <c:pt idx="4">
                  <c:v>0.8909999999999999</c:v>
                </c:pt>
                <c:pt idx="5">
                  <c:v>1.0290000000000001</c:v>
                </c:pt>
                <c:pt idx="6">
                  <c:v>1.0959999999999999</c:v>
                </c:pt>
                <c:pt idx="7">
                  <c:v>1.0880000000000001</c:v>
                </c:pt>
                <c:pt idx="8">
                  <c:v>1.0920000000000001</c:v>
                </c:pt>
                <c:pt idx="9">
                  <c:v>1.218</c:v>
                </c:pt>
                <c:pt idx="10">
                  <c:v>1.19</c:v>
                </c:pt>
                <c:pt idx="11">
                  <c:v>1.179</c:v>
                </c:pt>
                <c:pt idx="12">
                  <c:v>1.228</c:v>
                </c:pt>
                <c:pt idx="13">
                  <c:v>1.218</c:v>
                </c:pt>
                <c:pt idx="14">
                  <c:v>1.327</c:v>
                </c:pt>
                <c:pt idx="15">
                  <c:v>1.3630000000000002</c:v>
                </c:pt>
                <c:pt idx="16">
                  <c:v>1.409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53-400F-AA2D-B34379A1F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718792"/>
        <c:axId val="564724696"/>
      </c:lineChart>
      <c:catAx>
        <c:axId val="564718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pt-BR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564724696"/>
        <c:crosses val="autoZero"/>
        <c:auto val="1"/>
        <c:lblAlgn val="ctr"/>
        <c:lblOffset val="100"/>
        <c:noMultiLvlLbl val="0"/>
      </c:catAx>
      <c:valAx>
        <c:axId val="564724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564718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pt-BR"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6'!$A$22</c:f>
              <c:strCache>
                <c:ptCount val="1"/>
                <c:pt idx="0">
                  <c:v>Non-Financial Coporations</c:v>
                </c:pt>
              </c:strCache>
            </c:strRef>
          </c:tx>
          <c:spPr>
            <a:ln w="28575" cap="rnd">
              <a:solidFill>
                <a:schemeClr val="accent3">
                  <a:tint val="54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 6'!$B$21:$Q$21</c:f>
              <c:strCach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strCache>
            </c:strRef>
          </c:cat>
          <c:val>
            <c:numRef>
              <c:f>'Figure 6'!$B$22:$Q$22</c:f>
              <c:numCache>
                <c:formatCode>0%</c:formatCode>
                <c:ptCount val="16"/>
                <c:pt idx="0">
                  <c:v>2.2389999999999999</c:v>
                </c:pt>
                <c:pt idx="1">
                  <c:v>1.9590000000000001</c:v>
                </c:pt>
                <c:pt idx="2">
                  <c:v>1.7909999999999999</c:v>
                </c:pt>
                <c:pt idx="3">
                  <c:v>1.7709999999999999</c:v>
                </c:pt>
                <c:pt idx="4">
                  <c:v>1.9909999999999999</c:v>
                </c:pt>
                <c:pt idx="5">
                  <c:v>2.1840000000000002</c:v>
                </c:pt>
                <c:pt idx="6">
                  <c:v>2.089</c:v>
                </c:pt>
                <c:pt idx="7">
                  <c:v>2.4049999999999998</c:v>
                </c:pt>
                <c:pt idx="8">
                  <c:v>3.1120000000000001</c:v>
                </c:pt>
                <c:pt idx="9">
                  <c:v>3.3839999999999999</c:v>
                </c:pt>
                <c:pt idx="10">
                  <c:v>3.6839999999999997</c:v>
                </c:pt>
                <c:pt idx="11">
                  <c:v>4.1210000000000004</c:v>
                </c:pt>
                <c:pt idx="12">
                  <c:v>4.7469999999999999</c:v>
                </c:pt>
                <c:pt idx="13">
                  <c:v>5.6110000000000007</c:v>
                </c:pt>
                <c:pt idx="14">
                  <c:v>6.72</c:v>
                </c:pt>
                <c:pt idx="15">
                  <c:v>6.6859999999999999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1-452E-8663-10EC125AC80F}"/>
            </c:ext>
          </c:extLst>
        </c:ser>
        <c:ser>
          <c:idx val="1"/>
          <c:order val="1"/>
          <c:tx>
            <c:strRef>
              <c:f>'Figure 6'!$A$23</c:f>
              <c:strCache>
                <c:ptCount val="1"/>
                <c:pt idx="0">
                  <c:v>Domestic Financial Corporations</c:v>
                </c:pt>
              </c:strCache>
            </c:strRef>
          </c:tx>
          <c:spPr>
            <a:ln w="28575" cap="rnd">
              <a:solidFill>
                <a:schemeClr val="accent3">
                  <a:tint val="77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 6'!$B$21:$Q$21</c:f>
              <c:strCach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strCache>
            </c:strRef>
          </c:cat>
          <c:val>
            <c:numRef>
              <c:f>'Figure 6'!$B$23:$Q$23</c:f>
              <c:numCache>
                <c:formatCode>0%</c:formatCode>
                <c:ptCount val="16"/>
                <c:pt idx="0">
                  <c:v>8.4969999999999999</c:v>
                </c:pt>
                <c:pt idx="1">
                  <c:v>8.4060000000000006</c:v>
                </c:pt>
                <c:pt idx="2">
                  <c:v>9.532</c:v>
                </c:pt>
                <c:pt idx="3">
                  <c:v>10.572000000000001</c:v>
                </c:pt>
                <c:pt idx="4">
                  <c:v>13.145</c:v>
                </c:pt>
                <c:pt idx="5">
                  <c:v>14.524000000000001</c:v>
                </c:pt>
                <c:pt idx="6">
                  <c:v>14.967000000000001</c:v>
                </c:pt>
                <c:pt idx="7">
                  <c:v>16.614000000000001</c:v>
                </c:pt>
                <c:pt idx="8">
                  <c:v>19.052</c:v>
                </c:pt>
                <c:pt idx="9">
                  <c:v>20.678000000000001</c:v>
                </c:pt>
                <c:pt idx="10">
                  <c:v>20.062000000000001</c:v>
                </c:pt>
                <c:pt idx="11">
                  <c:v>19.286999999999999</c:v>
                </c:pt>
                <c:pt idx="12">
                  <c:v>18.772000000000002</c:v>
                </c:pt>
                <c:pt idx="13">
                  <c:v>20.655999999999999</c:v>
                </c:pt>
                <c:pt idx="14">
                  <c:v>16.47</c:v>
                </c:pt>
                <c:pt idx="15">
                  <c:v>15.992000000000001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1-452E-8663-10EC125AC80F}"/>
            </c:ext>
          </c:extLst>
        </c:ser>
        <c:ser>
          <c:idx val="2"/>
          <c:order val="2"/>
          <c:tx>
            <c:strRef>
              <c:f>'Figure 6'!$A$24</c:f>
              <c:strCache>
                <c:ptCount val="1"/>
                <c:pt idx="0">
                  <c:v>General Government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'Figure 6'!$B$21:$Q$21</c:f>
              <c:strCach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strCache>
            </c:strRef>
          </c:cat>
          <c:val>
            <c:numRef>
              <c:f>'Figure 6'!$B$24:$Q$24</c:f>
              <c:numCache>
                <c:formatCode>0%</c:formatCode>
                <c:ptCount val="16"/>
                <c:pt idx="0">
                  <c:v>0.35600000000000004</c:v>
                </c:pt>
                <c:pt idx="1">
                  <c:v>0.34299999999999997</c:v>
                </c:pt>
                <c:pt idx="2">
                  <c:v>0.33</c:v>
                </c:pt>
                <c:pt idx="3">
                  <c:v>0.316</c:v>
                </c:pt>
                <c:pt idx="4">
                  <c:v>0.31900000000000001</c:v>
                </c:pt>
                <c:pt idx="5">
                  <c:v>0.28199999999999997</c:v>
                </c:pt>
                <c:pt idx="6">
                  <c:v>0.28100000000000003</c:v>
                </c:pt>
                <c:pt idx="7">
                  <c:v>0.48299999999999998</c:v>
                </c:pt>
                <c:pt idx="8">
                  <c:v>0.68500000000000005</c:v>
                </c:pt>
                <c:pt idx="9">
                  <c:v>0.84699999999999998</c:v>
                </c:pt>
                <c:pt idx="10">
                  <c:v>1.137</c:v>
                </c:pt>
                <c:pt idx="11">
                  <c:v>1.3169999999999999</c:v>
                </c:pt>
                <c:pt idx="12">
                  <c:v>1.329</c:v>
                </c:pt>
                <c:pt idx="13">
                  <c:v>1.2270000000000001</c:v>
                </c:pt>
                <c:pt idx="14">
                  <c:v>0.89700000000000002</c:v>
                </c:pt>
                <c:pt idx="15">
                  <c:v>0.84400000000000008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1-452E-8663-10EC125AC80F}"/>
            </c:ext>
          </c:extLst>
        </c:ser>
        <c:ser>
          <c:idx val="3"/>
          <c:order val="3"/>
          <c:tx>
            <c:strRef>
              <c:f>'Figure 6'!$A$25</c:f>
              <c:strCache>
                <c:ptCount val="1"/>
                <c:pt idx="0">
                  <c:v>Households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'Figure 6'!$B$21:$Q$21</c:f>
              <c:strCach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strCache>
            </c:strRef>
          </c:cat>
          <c:val>
            <c:numRef>
              <c:f>'Figure 6'!$B$25:$Q$25</c:f>
              <c:numCache>
                <c:formatCode>0%</c:formatCode>
                <c:ptCount val="16"/>
                <c:pt idx="0">
                  <c:v>0.495</c:v>
                </c:pt>
                <c:pt idx="1">
                  <c:v>0.54299999999999993</c:v>
                </c:pt>
                <c:pt idx="2">
                  <c:v>0.63</c:v>
                </c:pt>
                <c:pt idx="3">
                  <c:v>0.72599999999999998</c:v>
                </c:pt>
                <c:pt idx="4">
                  <c:v>0.8590000000000001</c:v>
                </c:pt>
                <c:pt idx="5">
                  <c:v>0.94499999999999995</c:v>
                </c:pt>
                <c:pt idx="6">
                  <c:v>1.0149999999999999</c:v>
                </c:pt>
                <c:pt idx="7">
                  <c:v>1.131</c:v>
                </c:pt>
                <c:pt idx="8">
                  <c:v>1.216</c:v>
                </c:pt>
                <c:pt idx="9">
                  <c:v>1.1559999999999999</c:v>
                </c:pt>
                <c:pt idx="10">
                  <c:v>1.1059999999999999</c:v>
                </c:pt>
                <c:pt idx="11">
                  <c:v>1.046</c:v>
                </c:pt>
                <c:pt idx="12">
                  <c:v>0.99099999999999999</c:v>
                </c:pt>
                <c:pt idx="13">
                  <c:v>0.871</c:v>
                </c:pt>
                <c:pt idx="14">
                  <c:v>0.61199999999999999</c:v>
                </c:pt>
                <c:pt idx="15">
                  <c:v>0.55899999999999994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D1-452E-8663-10EC125AC80F}"/>
            </c:ext>
          </c:extLst>
        </c:ser>
        <c:ser>
          <c:idx val="4"/>
          <c:order val="4"/>
          <c:tx>
            <c:strRef>
              <c:f>'Figure 6'!$A$26</c:f>
              <c:strCache>
                <c:ptCount val="1"/>
                <c:pt idx="0">
                  <c:v>Rest of the World</c:v>
                </c:pt>
              </c:strCache>
            </c:strRef>
          </c:tx>
          <c:spPr>
            <a:ln w="28575" cap="rnd">
              <a:solidFill>
                <a:schemeClr val="accent3">
                  <a:shade val="53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 6'!$B$21:$Q$21</c:f>
              <c:strCach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strCache>
            </c:strRef>
          </c:cat>
          <c:val>
            <c:numRef>
              <c:f>'Figure 6'!$B$26:$Q$26</c:f>
              <c:numCache>
                <c:formatCode>0%</c:formatCode>
                <c:ptCount val="16"/>
                <c:pt idx="0">
                  <c:v>7.8120000000000003</c:v>
                </c:pt>
                <c:pt idx="1">
                  <c:v>7.726</c:v>
                </c:pt>
                <c:pt idx="2">
                  <c:v>8.3109999999999999</c:v>
                </c:pt>
                <c:pt idx="3">
                  <c:v>9.7059999999999995</c:v>
                </c:pt>
                <c:pt idx="4">
                  <c:v>11.647</c:v>
                </c:pt>
                <c:pt idx="5">
                  <c:v>12.170999999999999</c:v>
                </c:pt>
                <c:pt idx="6">
                  <c:v>12.862</c:v>
                </c:pt>
                <c:pt idx="7">
                  <c:v>13.482000000000001</c:v>
                </c:pt>
                <c:pt idx="8">
                  <c:v>15.762</c:v>
                </c:pt>
                <c:pt idx="9">
                  <c:v>17.195999999999998</c:v>
                </c:pt>
                <c:pt idx="10">
                  <c:v>17.152999999999999</c:v>
                </c:pt>
                <c:pt idx="11">
                  <c:v>17.730999999999998</c:v>
                </c:pt>
                <c:pt idx="12">
                  <c:v>18.152000000000001</c:v>
                </c:pt>
                <c:pt idx="13">
                  <c:v>20.798999999999999</c:v>
                </c:pt>
                <c:pt idx="14">
                  <c:v>18.320999999999998</c:v>
                </c:pt>
                <c:pt idx="15">
                  <c:v>17.978999999999999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D1-452E-8663-10EC125AC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3145816"/>
        <c:axId val="453146472"/>
      </c:lineChart>
      <c:catAx>
        <c:axId val="453145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pt-BR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453146472"/>
        <c:crosses val="autoZero"/>
        <c:auto val="1"/>
        <c:lblAlgn val="ctr"/>
        <c:lblOffset val="100"/>
        <c:noMultiLvlLbl val="0"/>
      </c:catAx>
      <c:valAx>
        <c:axId val="453146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453145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pt-BR"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8'!$A$22</c:f>
              <c:strCache>
                <c:ptCount val="1"/>
                <c:pt idx="0">
                  <c:v>Non-Financial Coporations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 8'!$B$21:$S$21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'Figure 8'!$B$22:$S$22</c:f>
              <c:numCache>
                <c:formatCode>0%</c:formatCode>
                <c:ptCount val="18"/>
                <c:pt idx="0">
                  <c:v>1.8019999999999998</c:v>
                </c:pt>
                <c:pt idx="1">
                  <c:v>1.806</c:v>
                </c:pt>
                <c:pt idx="2">
                  <c:v>1.706</c:v>
                </c:pt>
                <c:pt idx="3">
                  <c:v>1.8130000000000002</c:v>
                </c:pt>
                <c:pt idx="4">
                  <c:v>1.849</c:v>
                </c:pt>
                <c:pt idx="5">
                  <c:v>1.859</c:v>
                </c:pt>
                <c:pt idx="6">
                  <c:v>2.0009999999999999</c:v>
                </c:pt>
                <c:pt idx="7">
                  <c:v>2.101</c:v>
                </c:pt>
                <c:pt idx="8">
                  <c:v>2.0790000000000002</c:v>
                </c:pt>
                <c:pt idx="9">
                  <c:v>2.1909999999999998</c:v>
                </c:pt>
                <c:pt idx="10">
                  <c:v>2.2610000000000001</c:v>
                </c:pt>
                <c:pt idx="11">
                  <c:v>2.246</c:v>
                </c:pt>
                <c:pt idx="12">
                  <c:v>2.3940000000000001</c:v>
                </c:pt>
                <c:pt idx="13">
                  <c:v>2.3540000000000001</c:v>
                </c:pt>
                <c:pt idx="14">
                  <c:v>2.2769999999999997</c:v>
                </c:pt>
                <c:pt idx="15">
                  <c:v>2.27</c:v>
                </c:pt>
                <c:pt idx="16">
                  <c:v>2.258</c:v>
                </c:pt>
                <c:pt idx="17">
                  <c:v>2.2469999999999999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9-4A99-92DD-575CE3C84BEF}"/>
            </c:ext>
          </c:extLst>
        </c:ser>
        <c:ser>
          <c:idx val="1"/>
          <c:order val="1"/>
          <c:tx>
            <c:strRef>
              <c:f>'Figure 8'!$A$23</c:f>
              <c:strCache>
                <c:ptCount val="1"/>
                <c:pt idx="0">
                  <c:v>Domestic Financial Corporations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 8'!$B$21:$S$21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'Figure 8'!$B$23:$S$23</c:f>
              <c:numCache>
                <c:formatCode>0%</c:formatCode>
                <c:ptCount val="18"/>
                <c:pt idx="0">
                  <c:v>2.4590000000000001</c:v>
                </c:pt>
                <c:pt idx="1">
                  <c:v>2.5739999999999998</c:v>
                </c:pt>
                <c:pt idx="2">
                  <c:v>2.5610000000000004</c:v>
                </c:pt>
                <c:pt idx="3">
                  <c:v>2.7389999999999999</c:v>
                </c:pt>
                <c:pt idx="4">
                  <c:v>2.8250000000000002</c:v>
                </c:pt>
                <c:pt idx="5">
                  <c:v>3.0019999999999998</c:v>
                </c:pt>
                <c:pt idx="6">
                  <c:v>3.173</c:v>
                </c:pt>
                <c:pt idx="7">
                  <c:v>3.3220000000000001</c:v>
                </c:pt>
                <c:pt idx="8">
                  <c:v>3.355</c:v>
                </c:pt>
                <c:pt idx="9">
                  <c:v>3.6489999999999996</c:v>
                </c:pt>
                <c:pt idx="10">
                  <c:v>3.7810000000000001</c:v>
                </c:pt>
                <c:pt idx="11">
                  <c:v>3.552</c:v>
                </c:pt>
                <c:pt idx="12">
                  <c:v>3.6180000000000003</c:v>
                </c:pt>
                <c:pt idx="13">
                  <c:v>3.41</c:v>
                </c:pt>
                <c:pt idx="14">
                  <c:v>3.3849999999999998</c:v>
                </c:pt>
                <c:pt idx="15">
                  <c:v>3.1970000000000001</c:v>
                </c:pt>
                <c:pt idx="16">
                  <c:v>3.15</c:v>
                </c:pt>
                <c:pt idx="17">
                  <c:v>3.0860000000000003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9-4A99-92DD-575CE3C84BEF}"/>
            </c:ext>
          </c:extLst>
        </c:ser>
        <c:ser>
          <c:idx val="2"/>
          <c:order val="2"/>
          <c:tx>
            <c:strRef>
              <c:f>'Figure 8'!$A$24</c:f>
              <c:strCache>
                <c:ptCount val="1"/>
                <c:pt idx="0">
                  <c:v>General Government</c:v>
                </c:pt>
              </c:strCache>
            </c:strRef>
          </c:tx>
          <c:spPr>
            <a:ln w="28575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 8'!$B$21:$S$21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'Figure 8'!$B$24:$S$24</c:f>
              <c:numCache>
                <c:formatCode>0%</c:formatCode>
                <c:ptCount val="18"/>
                <c:pt idx="0">
                  <c:v>0.62</c:v>
                </c:pt>
                <c:pt idx="1">
                  <c:v>0.63500000000000001</c:v>
                </c:pt>
                <c:pt idx="2">
                  <c:v>0.66799999999999993</c:v>
                </c:pt>
                <c:pt idx="3">
                  <c:v>0.70599999999999996</c:v>
                </c:pt>
                <c:pt idx="4">
                  <c:v>0.76700000000000002</c:v>
                </c:pt>
                <c:pt idx="5">
                  <c:v>0.8</c:v>
                </c:pt>
                <c:pt idx="6">
                  <c:v>0.79400000000000004</c:v>
                </c:pt>
                <c:pt idx="7">
                  <c:v>0.78099999999999992</c:v>
                </c:pt>
                <c:pt idx="8">
                  <c:v>0.82799999999999996</c:v>
                </c:pt>
                <c:pt idx="9">
                  <c:v>0.96099999999999997</c:v>
                </c:pt>
                <c:pt idx="10">
                  <c:v>1.0409999999999999</c:v>
                </c:pt>
                <c:pt idx="11">
                  <c:v>1.0840000000000001</c:v>
                </c:pt>
                <c:pt idx="12">
                  <c:v>1.39</c:v>
                </c:pt>
                <c:pt idx="13">
                  <c:v>1.43</c:v>
                </c:pt>
                <c:pt idx="14">
                  <c:v>1.5319999999999998</c:v>
                </c:pt>
                <c:pt idx="15">
                  <c:v>1.5069999999999999</c:v>
                </c:pt>
                <c:pt idx="16">
                  <c:v>1.476</c:v>
                </c:pt>
                <c:pt idx="17">
                  <c:v>1.4809999999999999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79-4A99-92DD-575CE3C84BEF}"/>
            </c:ext>
          </c:extLst>
        </c:ser>
        <c:ser>
          <c:idx val="3"/>
          <c:order val="3"/>
          <c:tx>
            <c:strRef>
              <c:f>'Figure 8'!$A$25</c:f>
              <c:strCache>
                <c:ptCount val="1"/>
                <c:pt idx="0">
                  <c:v>Households</c:v>
                </c:pt>
              </c:strCache>
            </c:strRef>
          </c:tx>
          <c:spPr>
            <a:ln w="28575" cap="rnd">
              <a:solidFill>
                <a:schemeClr val="dk1">
                  <a:tint val="985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'Figure 8'!$B$21:$S$21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'Figure 8'!$B$25:$S$25</c:f>
              <c:numCache>
                <c:formatCode>0%</c:formatCode>
                <c:ptCount val="18"/>
                <c:pt idx="0">
                  <c:v>0.69599999999999995</c:v>
                </c:pt>
                <c:pt idx="1">
                  <c:v>0.76900000000000002</c:v>
                </c:pt>
                <c:pt idx="2">
                  <c:v>0.79500000000000004</c:v>
                </c:pt>
                <c:pt idx="3">
                  <c:v>0.79700000000000004</c:v>
                </c:pt>
                <c:pt idx="4">
                  <c:v>0.82400000000000007</c:v>
                </c:pt>
                <c:pt idx="5">
                  <c:v>0.8859999999999999</c:v>
                </c:pt>
                <c:pt idx="6">
                  <c:v>0.90599999999999992</c:v>
                </c:pt>
                <c:pt idx="7">
                  <c:v>0.93299999999999994</c:v>
                </c:pt>
                <c:pt idx="8">
                  <c:v>0.97099999999999997</c:v>
                </c:pt>
                <c:pt idx="9">
                  <c:v>1.002</c:v>
                </c:pt>
                <c:pt idx="10">
                  <c:v>1.024</c:v>
                </c:pt>
                <c:pt idx="11">
                  <c:v>1.0029999999999999</c:v>
                </c:pt>
                <c:pt idx="12">
                  <c:v>1.0170000000000001</c:v>
                </c:pt>
                <c:pt idx="13">
                  <c:v>0.97499999999999998</c:v>
                </c:pt>
                <c:pt idx="14">
                  <c:v>0.95099999999999996</c:v>
                </c:pt>
                <c:pt idx="15">
                  <c:v>0.89800000000000002</c:v>
                </c:pt>
                <c:pt idx="16">
                  <c:v>0.85599999999999998</c:v>
                </c:pt>
                <c:pt idx="17">
                  <c:v>0.82599999999999996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79-4A99-92DD-575CE3C84BEF}"/>
            </c:ext>
          </c:extLst>
        </c:ser>
        <c:ser>
          <c:idx val="4"/>
          <c:order val="4"/>
          <c:tx>
            <c:strRef>
              <c:f>'Figure 8'!$A$26</c:f>
              <c:strCache>
                <c:ptCount val="1"/>
                <c:pt idx="0">
                  <c:v>Rest of the World</c:v>
                </c:pt>
              </c:strCache>
            </c:strRef>
          </c:tx>
          <c:spPr>
            <a:ln w="28575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 8'!$B$21:$S$21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'Figure 8'!$B$26:$S$26</c:f>
              <c:numCache>
                <c:formatCode>0%</c:formatCode>
                <c:ptCount val="18"/>
                <c:pt idx="0">
                  <c:v>1.196</c:v>
                </c:pt>
                <c:pt idx="1">
                  <c:v>1.3119999999999998</c:v>
                </c:pt>
                <c:pt idx="2">
                  <c:v>1.29</c:v>
                </c:pt>
                <c:pt idx="3">
                  <c:v>1.4490000000000001</c:v>
                </c:pt>
                <c:pt idx="4">
                  <c:v>1.514</c:v>
                </c:pt>
                <c:pt idx="5">
                  <c:v>1.6369999999999998</c:v>
                </c:pt>
                <c:pt idx="6">
                  <c:v>1.7150000000000001</c:v>
                </c:pt>
                <c:pt idx="7">
                  <c:v>1.75</c:v>
                </c:pt>
                <c:pt idx="8">
                  <c:v>1.6569999999999998</c:v>
                </c:pt>
                <c:pt idx="9">
                  <c:v>1.841</c:v>
                </c:pt>
                <c:pt idx="10">
                  <c:v>1.8630000000000002</c:v>
                </c:pt>
                <c:pt idx="11">
                  <c:v>1.7180000000000002</c:v>
                </c:pt>
                <c:pt idx="12">
                  <c:v>1.798</c:v>
                </c:pt>
                <c:pt idx="13">
                  <c:v>1.7490000000000001</c:v>
                </c:pt>
                <c:pt idx="14">
                  <c:v>1.806</c:v>
                </c:pt>
                <c:pt idx="15">
                  <c:v>1.736</c:v>
                </c:pt>
                <c:pt idx="16">
                  <c:v>1.716</c:v>
                </c:pt>
                <c:pt idx="17">
                  <c:v>1.7069999999999999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79-4A99-92DD-575CE3C84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970928"/>
        <c:axId val="556976832"/>
      </c:lineChart>
      <c:catAx>
        <c:axId val="556970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556976832"/>
        <c:crosses val="autoZero"/>
        <c:auto val="1"/>
        <c:lblAlgn val="ctr"/>
        <c:lblOffset val="100"/>
        <c:noMultiLvlLbl val="0"/>
      </c:catAx>
      <c:valAx>
        <c:axId val="55697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556970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361951</xdr:colOff>
      <xdr:row>3</xdr:row>
      <xdr:rowOff>1</xdr:rowOff>
    </xdr:from>
    <xdr:to>
      <xdr:col>26</xdr:col>
      <xdr:colOff>603251</xdr:colOff>
      <xdr:row>19</xdr:row>
      <xdr:rowOff>6351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197E4B0-6515-4B92-855D-2EFF84F22A8B}"/>
            </a:ext>
            <a:ext uri="{147F2762-F138-4A5C-976F-8EAC2B608ADB}">
              <a16:predDERef xmlns:a16="http://schemas.microsoft.com/office/drawing/2014/main" pred="{C9B2F9BB-6D14-48D1-BA88-563929438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238126</xdr:colOff>
      <xdr:row>19</xdr:row>
      <xdr:rowOff>47625</xdr:rowOff>
    </xdr:from>
    <xdr:to>
      <xdr:col>27</xdr:col>
      <xdr:colOff>7938</xdr:colOff>
      <xdr:row>34</xdr:row>
      <xdr:rowOff>95249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05356E4-EB02-4EF6-B31F-6B25A8345477}"/>
            </a:ext>
            <a:ext uri="{147F2762-F138-4A5C-976F-8EAC2B608ADB}">
              <a16:predDERef xmlns:a16="http://schemas.microsoft.com/office/drawing/2014/main" pred="{382E7E42-13CF-4083-AE2A-9E931501B7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171450</xdr:colOff>
      <xdr:row>34</xdr:row>
      <xdr:rowOff>0</xdr:rowOff>
    </xdr:from>
    <xdr:to>
      <xdr:col>27</xdr:col>
      <xdr:colOff>6350</xdr:colOff>
      <xdr:row>49</xdr:row>
      <xdr:rowOff>76199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CF6E375-3A27-47E6-83AA-7F80790DAA3B}"/>
            </a:ext>
            <a:ext uri="{147F2762-F138-4A5C-976F-8EAC2B608ADB}">
              <a16:predDERef xmlns:a16="http://schemas.microsoft.com/office/drawing/2014/main" pred="{2240145A-35D3-4650-B8B9-8C46E2093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355600</xdr:colOff>
      <xdr:row>49</xdr:row>
      <xdr:rowOff>50800</xdr:rowOff>
    </xdr:from>
    <xdr:to>
      <xdr:col>27</xdr:col>
      <xdr:colOff>31750</xdr:colOff>
      <xdr:row>65</xdr:row>
      <xdr:rowOff>69850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BAD3053-52DB-4771-9AC9-41158D2D09F5}"/>
            </a:ext>
            <a:ext uri="{147F2762-F138-4A5C-976F-8EAC2B608ADB}">
              <a16:predDERef xmlns:a16="http://schemas.microsoft.com/office/drawing/2014/main" pred="{A93638ED-9949-40B2-93BB-4BCDD64E8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238127</xdr:colOff>
      <xdr:row>64</xdr:row>
      <xdr:rowOff>180975</xdr:rowOff>
    </xdr:from>
    <xdr:to>
      <xdr:col>27</xdr:col>
      <xdr:colOff>19051</xdr:colOff>
      <xdr:row>80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1287391-5F81-4D34-8D8E-D5AC8357FF3D}"/>
            </a:ext>
            <a:ext uri="{147F2762-F138-4A5C-976F-8EAC2B608ADB}">
              <a16:predDERef xmlns:a16="http://schemas.microsoft.com/office/drawing/2014/main" pred="{854F4BE1-6761-444E-A647-DEB6CBC20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204786</xdr:colOff>
      <xdr:row>27</xdr:row>
      <xdr:rowOff>80961</xdr:rowOff>
    </xdr:from>
    <xdr:to>
      <xdr:col>13</xdr:col>
      <xdr:colOff>76200</xdr:colOff>
      <xdr:row>43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142CA2-BE6E-4324-AAFA-05109DB61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228598</xdr:colOff>
      <xdr:row>27</xdr:row>
      <xdr:rowOff>4760</xdr:rowOff>
    </xdr:from>
    <xdr:to>
      <xdr:col>14</xdr:col>
      <xdr:colOff>95249</xdr:colOff>
      <xdr:row>43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443BDD-0A03-49AB-AB66-03E4C6A14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252411</xdr:colOff>
      <xdr:row>26</xdr:row>
      <xdr:rowOff>157161</xdr:rowOff>
    </xdr:from>
    <xdr:to>
      <xdr:col>14</xdr:col>
      <xdr:colOff>47625</xdr:colOff>
      <xdr:row>43</xdr:row>
      <xdr:rowOff>133349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2F1EE7-76FD-4AC6-839D-38013383B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109536</xdr:colOff>
      <xdr:row>26</xdr:row>
      <xdr:rowOff>61912</xdr:rowOff>
    </xdr:from>
    <xdr:to>
      <xdr:col>13</xdr:col>
      <xdr:colOff>447675</xdr:colOff>
      <xdr:row>43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88796B-73AC-421B-89E8-5CA51546F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147635</xdr:colOff>
      <xdr:row>26</xdr:row>
      <xdr:rowOff>138111</xdr:rowOff>
    </xdr:from>
    <xdr:to>
      <xdr:col>13</xdr:col>
      <xdr:colOff>581024</xdr:colOff>
      <xdr:row>44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E850CC-3E8B-4BED-BD54-027DB9219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\Documentos\Academia\Artigos\1.%20Encerrados\Processo%20de%20endividamento%20europeu\1%20Gr&#225;ficos%20e%20Tabelas%20-%20Resultados%20Financeiros%20e%20taxas%20de%20camb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\Documentos\Academia\Artigos\1.%20Encerrados\Processo%20de%20endividamento%20europeu\2%20Gr&#225;ficos%20-%20Passivo%20por%20macroagente%20por%20P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a financeira "/>
      <sheetName val="Necessidade.capacidade finaci."/>
      <sheetName val="Taxas de Câmbio reais"/>
      <sheetName val="Planilha2"/>
    </sheetNames>
    <sheetDataSet>
      <sheetData sheetId="0"/>
      <sheetData sheetId="1">
        <row r="11">
          <cell r="B11" t="str">
            <v>2000</v>
          </cell>
          <cell r="C11" t="str">
            <v>2001</v>
          </cell>
          <cell r="D11" t="str">
            <v>2002</v>
          </cell>
          <cell r="E11" t="str">
            <v>2003</v>
          </cell>
          <cell r="F11" t="str">
            <v>2004</v>
          </cell>
          <cell r="G11" t="str">
            <v>2005</v>
          </cell>
          <cell r="H11" t="str">
            <v>2006</v>
          </cell>
          <cell r="I11" t="str">
            <v>2007</v>
          </cell>
          <cell r="J11">
            <v>2008</v>
          </cell>
          <cell r="K11">
            <v>2009</v>
          </cell>
          <cell r="L11">
            <v>2010</v>
          </cell>
          <cell r="M11">
            <v>2011</v>
          </cell>
          <cell r="N11">
            <v>2012</v>
          </cell>
          <cell r="O11">
            <v>2013</v>
          </cell>
          <cell r="P11">
            <v>2014</v>
          </cell>
          <cell r="Q11">
            <v>2015</v>
          </cell>
          <cell r="R11">
            <v>2016</v>
          </cell>
        </row>
        <row r="12">
          <cell r="A12" t="str">
            <v>Empresas</v>
          </cell>
          <cell r="B12">
            <v>-6.1650948745086184E-2</v>
          </cell>
          <cell r="C12">
            <v>-1.5665298070968187E-2</v>
          </cell>
          <cell r="D12">
            <v>4.7196158041723814E-3</v>
          </cell>
          <cell r="E12">
            <v>3.8196821736153654E-4</v>
          </cell>
          <cell r="F12">
            <v>1.6942509094432359E-2</v>
          </cell>
          <cell r="G12">
            <v>9.4216944968403115E-3</v>
          </cell>
          <cell r="H12">
            <v>4.1111459312650166E-3</v>
          </cell>
          <cell r="I12">
            <v>2.1609641775722876E-3</v>
          </cell>
          <cell r="J12">
            <v>-1.0647060201269449E-2</v>
          </cell>
          <cell r="K12">
            <v>1.9929438925650737E-2</v>
          </cell>
          <cell r="L12">
            <v>2.3611853987891753E-2</v>
          </cell>
          <cell r="M12">
            <v>1.5343750924857203E-2</v>
          </cell>
          <cell r="N12">
            <v>2.5947155090528088E-2</v>
          </cell>
          <cell r="O12">
            <v>2.7540477807971014E-2</v>
          </cell>
          <cell r="P12">
            <v>3.1343543156451728E-2</v>
          </cell>
          <cell r="Q12">
            <v>3.5913459169089744E-2</v>
          </cell>
          <cell r="R12">
            <v>3.3853469251443204E-2</v>
          </cell>
        </row>
        <row r="13">
          <cell r="A13" t="str">
            <v>Setor Financeiro</v>
          </cell>
          <cell r="B13">
            <v>2.7309495010583609E-3</v>
          </cell>
          <cell r="C13">
            <v>-2.374475307934032E-3</v>
          </cell>
          <cell r="D13">
            <v>5.9847281253253308E-3</v>
          </cell>
          <cell r="E13">
            <v>1.9476775611689669E-3</v>
          </cell>
          <cell r="F13">
            <v>6.2907928231055836E-3</v>
          </cell>
          <cell r="G13">
            <v>7.3289987222169102E-3</v>
          </cell>
          <cell r="H13">
            <v>1.3316619659458896E-2</v>
          </cell>
          <cell r="I13">
            <v>9.750400878550709E-3</v>
          </cell>
          <cell r="J13">
            <v>1.3763301506007635E-2</v>
          </cell>
          <cell r="K13">
            <v>8.8835417106995947E-3</v>
          </cell>
          <cell r="L13">
            <v>1.9149942249405052E-2</v>
          </cell>
          <cell r="M13">
            <v>7.7995057563112254E-3</v>
          </cell>
          <cell r="N13">
            <v>-4.0840964956168017E-3</v>
          </cell>
          <cell r="O13">
            <v>-6.9781759510869562E-3</v>
          </cell>
          <cell r="P13">
            <v>-6.9681872278318279E-3</v>
          </cell>
          <cell r="Q13">
            <v>-8.9116685558457767E-3</v>
          </cell>
          <cell r="R13">
            <v>-8.282629093048775E-3</v>
          </cell>
        </row>
        <row r="14">
          <cell r="A14" t="str">
            <v>Governo</v>
          </cell>
          <cell r="B14">
            <v>8.5892614151799208E-3</v>
          </cell>
          <cell r="C14">
            <v>-3.1115902470353465E-2</v>
          </cell>
          <cell r="D14">
            <v>-3.9442083203201028E-2</v>
          </cell>
          <cell r="E14">
            <v>-4.1756152931425893E-2</v>
          </cell>
          <cell r="F14">
            <v>-3.7407844553469981E-2</v>
          </cell>
          <cell r="G14">
            <v>-3.4169397529619359E-2</v>
          </cell>
          <cell r="H14">
            <v>-1.7215084090671681E-2</v>
          </cell>
          <cell r="I14">
            <v>1.8724907787985978E-3</v>
          </cell>
          <cell r="J14">
            <v>-1.7687196983300413E-3</v>
          </cell>
          <cell r="K14">
            <v>-3.2349976425447513E-2</v>
          </cell>
          <cell r="L14">
            <v>-4.2209871088269263E-2</v>
          </cell>
          <cell r="M14">
            <v>-9.5678327266270086E-3</v>
          </cell>
          <cell r="N14">
            <v>-3.3680653745477219E-4</v>
          </cell>
          <cell r="O14">
            <v>-1.4036316802536232E-3</v>
          </cell>
          <cell r="P14">
            <v>3.2515251647928199E-3</v>
          </cell>
          <cell r="Q14">
            <v>6.372940384078327E-3</v>
          </cell>
          <cell r="R14">
            <v>8.1659006695186144E-3</v>
          </cell>
        </row>
        <row r="15">
          <cell r="A15" t="str">
            <v>Famílias</v>
          </cell>
          <cell r="B15">
            <v>3.5611014514665862E-2</v>
          </cell>
          <cell r="C15">
            <v>4.4636098814138589E-2</v>
          </cell>
          <cell r="D15">
            <v>4.582920304713279E-2</v>
          </cell>
          <cell r="E15">
            <v>5.634932074519837E-2</v>
          </cell>
          <cell r="F15">
            <v>5.8750473438972613E-2</v>
          </cell>
          <cell r="G15">
            <v>6.2889528263345013E-2</v>
          </cell>
          <cell r="H15">
            <v>5.7160764650579753E-2</v>
          </cell>
          <cell r="I15">
            <v>5.4193209535140036E-2</v>
          </cell>
          <cell r="J15">
            <v>5.3479275804726473E-2</v>
          </cell>
          <cell r="K15">
            <v>6.1537711154827902E-2</v>
          </cell>
          <cell r="L15">
            <v>5.7595559793183107E-2</v>
          </cell>
          <cell r="M15">
            <v>4.661280298321939E-2</v>
          </cell>
          <cell r="N15">
            <v>4.9233937337306855E-2</v>
          </cell>
          <cell r="O15">
            <v>4.702360733695652E-2</v>
          </cell>
          <cell r="P15">
            <v>4.886665507234516E-2</v>
          </cell>
          <cell r="Q15">
            <v>5.2338475186043072E-2</v>
          </cell>
          <cell r="R15">
            <v>5.1112418695631434E-2</v>
          </cell>
        </row>
        <row r="16">
          <cell r="A16" t="str">
            <v>Setor Externo</v>
          </cell>
          <cell r="B16">
            <v>1.4719723314182039E-2</v>
          </cell>
          <cell r="C16">
            <v>4.5195770351170953E-3</v>
          </cell>
          <cell r="D16">
            <v>-1.7091463773429474E-2</v>
          </cell>
          <cell r="E16">
            <v>-1.6922813592302979E-2</v>
          </cell>
          <cell r="F16">
            <v>-4.4575930803040578E-2</v>
          </cell>
          <cell r="G16">
            <v>-4.5470823952782874E-2</v>
          </cell>
          <cell r="H16">
            <v>-5.7373446150631988E-2</v>
          </cell>
          <cell r="I16">
            <v>-6.7977065370061637E-2</v>
          </cell>
          <cell r="J16">
            <v>-5.4826797411134623E-2</v>
          </cell>
          <cell r="K16">
            <v>-5.8000715365730732E-2</v>
          </cell>
          <cell r="L16">
            <v>-5.8147484942210649E-2</v>
          </cell>
          <cell r="M16">
            <v>-6.0188226937760811E-2</v>
          </cell>
          <cell r="N16">
            <v>-7.0760189394763362E-2</v>
          </cell>
          <cell r="O16">
            <v>-6.6182277513586962E-2</v>
          </cell>
          <cell r="P16">
            <v>-7.6493536165757881E-2</v>
          </cell>
          <cell r="Q16">
            <v>-8.5713206183365365E-2</v>
          </cell>
          <cell r="R16">
            <v>-8.4849159523544479E-2</v>
          </cell>
        </row>
        <row r="26">
          <cell r="B26" t="str">
            <v>2000</v>
          </cell>
          <cell r="C26" t="str">
            <v>2001</v>
          </cell>
          <cell r="D26" t="str">
            <v>2002</v>
          </cell>
          <cell r="E26" t="str">
            <v>2003</v>
          </cell>
          <cell r="F26" t="str">
            <v>2004</v>
          </cell>
          <cell r="G26" t="str">
            <v>2005</v>
          </cell>
          <cell r="H26" t="str">
            <v>2006</v>
          </cell>
          <cell r="I26" t="str">
            <v>2007</v>
          </cell>
          <cell r="J26">
            <v>2008</v>
          </cell>
          <cell r="K26">
            <v>2009</v>
          </cell>
          <cell r="L26">
            <v>2010</v>
          </cell>
          <cell r="M26">
            <v>2011</v>
          </cell>
          <cell r="N26">
            <v>2012</v>
          </cell>
          <cell r="O26">
            <v>2013</v>
          </cell>
          <cell r="P26">
            <v>2014</v>
          </cell>
          <cell r="Q26">
            <v>2015</v>
          </cell>
          <cell r="R26">
            <v>2016</v>
          </cell>
        </row>
        <row r="27">
          <cell r="A27" t="str">
            <v>Non-Financial Coporations</v>
          </cell>
          <cell r="B27">
            <v>4.1796993938051875E-3</v>
          </cell>
          <cell r="C27">
            <v>7.2484742535670445E-3</v>
          </cell>
          <cell r="D27">
            <v>2.8465342893373388E-3</v>
          </cell>
          <cell r="E27">
            <v>-3.4350898550804293E-5</v>
          </cell>
          <cell r="F27">
            <v>-1.793225705634315E-4</v>
          </cell>
          <cell r="G27">
            <v>-1.3185387488218939E-2</v>
          </cell>
          <cell r="H27">
            <v>-1.2275980916282243E-2</v>
          </cell>
          <cell r="I27">
            <v>-2.621681253254916E-2</v>
          </cell>
          <cell r="J27">
            <v>-1.9631841718142994E-2</v>
          </cell>
          <cell r="K27">
            <v>-1.8530614020596498E-2</v>
          </cell>
          <cell r="L27">
            <v>2.4143231541109131E-2</v>
          </cell>
          <cell r="M27">
            <v>2.0955081796355919E-2</v>
          </cell>
          <cell r="N27">
            <v>2.9847158624547235E-2</v>
          </cell>
          <cell r="O27">
            <v>7.6878151374694059E-2</v>
          </cell>
          <cell r="P27">
            <v>3.1608350485151426E-2</v>
          </cell>
          <cell r="Q27">
            <v>0.11182373203214503</v>
          </cell>
          <cell r="R27">
            <v>2.4019558212863584E-2</v>
          </cell>
        </row>
        <row r="28">
          <cell r="A28" t="str">
            <v>Domestic Financial Corporations</v>
          </cell>
          <cell r="B28">
            <v>3.3391461603048504E-2</v>
          </cell>
          <cell r="C28">
            <v>2.2221001388197614E-2</v>
          </cell>
          <cell r="D28">
            <v>3.0929397123161523E-2</v>
          </cell>
          <cell r="E28">
            <v>4.036230579719504E-2</v>
          </cell>
          <cell r="F28">
            <v>3.3392424389918997E-2</v>
          </cell>
          <cell r="G28">
            <v>3.2481649748161451E-2</v>
          </cell>
          <cell r="H28">
            <v>3.1108881626245841E-2</v>
          </cell>
          <cell r="I28">
            <v>5.0415386885610008E-2</v>
          </cell>
          <cell r="J28">
            <v>5.4208596041036193E-2</v>
          </cell>
          <cell r="K28">
            <v>5.7890531808633787E-2</v>
          </cell>
          <cell r="L28">
            <v>0.25767499367478364</v>
          </cell>
          <cell r="M28">
            <v>7.6335123113286552E-2</v>
          </cell>
          <cell r="N28">
            <v>-9.5693180322975867E-3</v>
          </cell>
          <cell r="O28">
            <v>-2.373843791095091E-3</v>
          </cell>
          <cell r="P28">
            <v>-4.3693442693736723E-4</v>
          </cell>
          <cell r="Q28">
            <v>1.3585846905823368E-2</v>
          </cell>
          <cell r="R28">
            <v>2.1120082912655393E-3</v>
          </cell>
        </row>
        <row r="29">
          <cell r="A29" t="str">
            <v>General Government</v>
          </cell>
          <cell r="B29">
            <v>4.8670892499607862E-2</v>
          </cell>
          <cell r="C29">
            <v>9.7001640746264862E-3</v>
          </cell>
          <cell r="D29">
            <v>-5.1340592608719957E-3</v>
          </cell>
          <cell r="E29">
            <v>3.6068443478344506E-3</v>
          </cell>
          <cell r="F29">
            <v>1.314178267129148E-2</v>
          </cell>
          <cell r="G29">
            <v>1.5905901929861261E-2</v>
          </cell>
          <cell r="H29">
            <v>2.7952046375207169E-2</v>
          </cell>
          <cell r="I29">
            <v>2.8904416138400427E-3</v>
          </cell>
          <cell r="J29">
            <v>-6.9995025463872831E-2</v>
          </cell>
          <cell r="K29">
            <v>-0.13796841682593863</v>
          </cell>
          <cell r="L29">
            <v>-0.32049752003780807</v>
          </cell>
          <cell r="M29">
            <v>-0.12731826133889187</v>
          </cell>
          <cell r="N29">
            <v>-8.0405055561852817E-2</v>
          </cell>
          <cell r="O29">
            <v>-6.1120931256700706E-2</v>
          </cell>
          <cell r="P29">
            <v>-3.6491735256804353E-2</v>
          </cell>
          <cell r="Q29">
            <v>-1.8955309432928277E-2</v>
          </cell>
          <cell r="R29">
            <v>-6.9202745901089067E-3</v>
          </cell>
        </row>
        <row r="30">
          <cell r="A30" t="str">
            <v>Households</v>
          </cell>
          <cell r="B30">
            <v>-7.3896716214096561E-2</v>
          </cell>
          <cell r="C30">
            <v>-5.1977464132761872E-2</v>
          </cell>
          <cell r="D30">
            <v>-5.9218210758281431E-2</v>
          </cell>
          <cell r="E30">
            <v>-6.9910948730596889E-2</v>
          </cell>
          <cell r="F30">
            <v>-8.0054719001531924E-2</v>
          </cell>
          <cell r="G30">
            <v>-9.134582615501409E-2</v>
          </cell>
          <cell r="H30">
            <v>-0.10482422806188695</v>
          </cell>
          <cell r="I30">
            <v>-8.8462726234104463E-2</v>
          </cell>
          <cell r="J30">
            <v>-4.015846081247916E-2</v>
          </cell>
          <cell r="K30">
            <v>2.0370741618453952E-2</v>
          </cell>
          <cell r="L30">
            <v>2.101642646756954E-2</v>
          </cell>
          <cell r="M30">
            <v>1.0777065381251047E-2</v>
          </cell>
          <cell r="N30">
            <v>2.7181420029835767E-2</v>
          </cell>
          <cell r="O30">
            <v>1.7515417505323125E-2</v>
          </cell>
          <cell r="P30">
            <v>3.0842430136755333E-3</v>
          </cell>
          <cell r="Q30">
            <v>-1.4043796801525279E-3</v>
          </cell>
          <cell r="R30">
            <v>-4.873586142903126E-3</v>
          </cell>
        </row>
        <row r="31">
          <cell r="A31" t="str">
            <v>Rest of the World</v>
          </cell>
          <cell r="B31">
            <v>-1.70601858259289E-2</v>
          </cell>
          <cell r="C31">
            <v>-8.1422340880000863E-3</v>
          </cell>
          <cell r="D31">
            <v>-6.2888548252801671E-3</v>
          </cell>
          <cell r="E31">
            <v>-7.3373519304517961E-3</v>
          </cell>
          <cell r="F31">
            <v>-1.0951485559409567E-3</v>
          </cell>
          <cell r="G31">
            <v>3.3586307879973021E-2</v>
          </cell>
          <cell r="H31">
            <v>5.2044537323630749E-2</v>
          </cell>
          <cell r="I31">
            <v>6.3949752968661011E-2</v>
          </cell>
          <cell r="J31">
            <v>6.2037898082726424E-2</v>
          </cell>
          <cell r="K31">
            <v>4.6661638160366239E-2</v>
          </cell>
          <cell r="L31">
            <v>1.1546503468128069E-2</v>
          </cell>
          <cell r="M31">
            <v>1.440625523440844E-2</v>
          </cell>
          <cell r="N31">
            <v>2.5837158687203484E-2</v>
          </cell>
          <cell r="O31">
            <v>-1.6117733777855921E-2</v>
          </cell>
          <cell r="P31">
            <v>1.8438632816756898E-2</v>
          </cell>
          <cell r="Q31">
            <v>-0.10412635753522208</v>
          </cell>
          <cell r="R31">
            <v>-1.4983646451263596E-2</v>
          </cell>
        </row>
        <row r="41">
          <cell r="B41" t="str">
            <v>2000</v>
          </cell>
          <cell r="C41" t="str">
            <v>2001</v>
          </cell>
          <cell r="D41" t="str">
            <v>2002</v>
          </cell>
          <cell r="E41" t="str">
            <v>2003</v>
          </cell>
          <cell r="F41" t="str">
            <v>2004</v>
          </cell>
          <cell r="G41" t="str">
            <v>2005</v>
          </cell>
          <cell r="H41" t="str">
            <v>2006</v>
          </cell>
          <cell r="I41" t="str">
            <v>2007</v>
          </cell>
          <cell r="J41">
            <v>2008</v>
          </cell>
          <cell r="K41">
            <v>2009</v>
          </cell>
          <cell r="L41">
            <v>2010</v>
          </cell>
          <cell r="M41">
            <v>2011</v>
          </cell>
          <cell r="N41">
            <v>2012</v>
          </cell>
          <cell r="O41">
            <v>2013</v>
          </cell>
          <cell r="P41">
            <v>2014</v>
          </cell>
          <cell r="Q41">
            <v>2015</v>
          </cell>
          <cell r="R41">
            <v>2016</v>
          </cell>
        </row>
        <row r="56">
          <cell r="B56" t="str">
            <v>2000</v>
          </cell>
          <cell r="C56" t="str">
            <v>2001</v>
          </cell>
          <cell r="D56" t="str">
            <v>2002</v>
          </cell>
          <cell r="E56" t="str">
            <v>2003</v>
          </cell>
          <cell r="F56" t="str">
            <v>2004</v>
          </cell>
          <cell r="G56" t="str">
            <v>2005</v>
          </cell>
          <cell r="H56" t="str">
            <v>2006</v>
          </cell>
          <cell r="I56" t="str">
            <v>2007</v>
          </cell>
          <cell r="J56">
            <v>2008</v>
          </cell>
          <cell r="K56">
            <v>2009</v>
          </cell>
          <cell r="L56">
            <v>2010</v>
          </cell>
          <cell r="M56">
            <v>2011</v>
          </cell>
          <cell r="N56">
            <v>2012</v>
          </cell>
          <cell r="O56">
            <v>2013</v>
          </cell>
          <cell r="P56">
            <v>2014</v>
          </cell>
          <cell r="Q56">
            <v>2015</v>
          </cell>
          <cell r="R56">
            <v>2016</v>
          </cell>
        </row>
        <row r="57">
          <cell r="A57" t="str">
            <v>Non-Financial Coporations</v>
          </cell>
          <cell r="B57">
            <v>-3.7709864603481622E-2</v>
          </cell>
          <cell r="C57">
            <v>-4.069029402682952E-2</v>
          </cell>
          <cell r="D57">
            <v>-3.581933782470826E-2</v>
          </cell>
          <cell r="E57">
            <v>-4.0882569647728857E-2</v>
          </cell>
          <cell r="F57">
            <v>-4.4877063453367692E-2</v>
          </cell>
          <cell r="G57">
            <v>-6.1525996006731386E-2</v>
          </cell>
          <cell r="H57">
            <v>-7.5256901467696591E-2</v>
          </cell>
          <cell r="I57">
            <v>-7.9157518409854855E-2</v>
          </cell>
          <cell r="J57">
            <v>-3.9751842146520638E-2</v>
          </cell>
          <cell r="K57">
            <v>2.3502111112346763E-2</v>
          </cell>
          <cell r="L57">
            <v>3.6958744050289795E-2</v>
          </cell>
          <cell r="M57">
            <v>2.0867878805996363E-2</v>
          </cell>
          <cell r="N57">
            <v>1.4311199588388319E-2</v>
          </cell>
          <cell r="O57">
            <v>2.859920073550273E-2</v>
          </cell>
          <cell r="P57">
            <v>1.7840280588155941E-2</v>
          </cell>
          <cell r="Q57">
            <v>2.8738942109152055E-2</v>
          </cell>
          <cell r="R57">
            <v>3.0752189049477793E-2</v>
          </cell>
        </row>
        <row r="58">
          <cell r="A58" t="str">
            <v>Domestic Financial Corporations</v>
          </cell>
          <cell r="B58">
            <v>4.4998065764023211E-3</v>
          </cell>
          <cell r="C58">
            <v>7.9353506936105482E-3</v>
          </cell>
          <cell r="D58">
            <v>1.1480231900150543E-2</v>
          </cell>
          <cell r="E58">
            <v>1.1096839715634148E-2</v>
          </cell>
          <cell r="F58">
            <v>7.7592811868774812E-3</v>
          </cell>
          <cell r="G58">
            <v>9.8638892888843997E-3</v>
          </cell>
          <cell r="H58">
            <v>8.5131164097486649E-3</v>
          </cell>
          <cell r="I58">
            <v>2.0496721431300869E-2</v>
          </cell>
          <cell r="J58">
            <v>2.0959036036641357E-2</v>
          </cell>
          <cell r="K58">
            <v>1.8041762584194276E-2</v>
          </cell>
          <cell r="L58">
            <v>1.033827195899846E-2</v>
          </cell>
          <cell r="M58">
            <v>2.0825840371657127E-2</v>
          </cell>
          <cell r="N58">
            <v>6.8767040290820966E-2</v>
          </cell>
          <cell r="O58">
            <v>2.2272746328579798E-2</v>
          </cell>
          <cell r="P58">
            <v>2.3082037347516911E-2</v>
          </cell>
          <cell r="Q58">
            <v>1.7933366543271375E-2</v>
          </cell>
          <cell r="R58">
            <v>1.9927189630601812E-2</v>
          </cell>
        </row>
        <row r="59">
          <cell r="A59" t="str">
            <v>General Government</v>
          </cell>
          <cell r="B59">
            <v>-1.0995744680851063E-2</v>
          </cell>
          <cell r="C59">
            <v>-5.450818266030809E-3</v>
          </cell>
          <cell r="D59">
            <v>-4.1105689668058214E-3</v>
          </cell>
          <cell r="E59">
            <v>-3.5931557042435829E-3</v>
          </cell>
          <cell r="F59">
            <v>-3.9237538018620417E-4</v>
          </cell>
          <cell r="G59">
            <v>1.2095864237464081E-2</v>
          </cell>
          <cell r="H59">
            <v>2.1999575385873049E-2</v>
          </cell>
          <cell r="I59">
            <v>1.9237477181402417E-2</v>
          </cell>
          <cell r="J59">
            <v>-4.4205245358238707E-2</v>
          </cell>
          <cell r="K59">
            <v>-0.10953503630964959</v>
          </cell>
          <cell r="L59">
            <v>-9.381137626221743E-2</v>
          </cell>
          <cell r="M59">
            <v>-9.6421221375329422E-2</v>
          </cell>
          <cell r="N59">
            <v>-0.10467919774190601</v>
          </cell>
          <cell r="O59">
            <v>-6.9891283259220838E-2</v>
          </cell>
          <cell r="P59">
            <v>-5.9684723747856085E-2</v>
          </cell>
          <cell r="Q59">
            <v>-5.2781579225146716E-2</v>
          </cell>
          <cell r="R59">
            <v>-4.5060356434652157E-2</v>
          </cell>
        </row>
        <row r="60">
          <cell r="A60" t="str">
            <v>Households</v>
          </cell>
          <cell r="B60">
            <v>1.0296324951644101E-2</v>
          </cell>
          <cell r="C60">
            <v>4.4315595658787066E-3</v>
          </cell>
          <cell r="D60">
            <v>1.1877942793692144E-3</v>
          </cell>
          <cell r="E60">
            <v>3.9578230479718019E-3</v>
          </cell>
          <cell r="F60">
            <v>-8.9700726707065085E-3</v>
          </cell>
          <cell r="G60">
            <v>-2.810547559227395E-2</v>
          </cell>
          <cell r="H60">
            <v>-4.0340326238573615E-2</v>
          </cell>
          <cell r="I60">
            <v>-5.302981938495957E-2</v>
          </cell>
          <cell r="J60">
            <v>-2.4235257228605343E-2</v>
          </cell>
          <cell r="K60">
            <v>2.9050499883230836E-2</v>
          </cell>
          <cell r="L60">
            <v>1.3091443981367983E-2</v>
          </cell>
          <cell r="M60">
            <v>2.5833084995174921E-2</v>
          </cell>
          <cell r="N60">
            <v>2.2340512495011133E-2</v>
          </cell>
          <cell r="O60">
            <v>4.0040245960535951E-2</v>
          </cell>
          <cell r="P60">
            <v>3.3596384729529208E-2</v>
          </cell>
          <cell r="Q60">
            <v>2.2824116340956185E-2</v>
          </cell>
          <cell r="R60">
            <v>1.5684984291770749E-2</v>
          </cell>
        </row>
        <row r="61">
          <cell r="A61" t="str">
            <v>Rest of the World</v>
          </cell>
          <cell r="B61">
            <v>3.390947775628627E-2</v>
          </cell>
          <cell r="C61">
            <v>3.3774202033371073E-2</v>
          </cell>
          <cell r="D61">
            <v>2.7261880611994319E-2</v>
          </cell>
          <cell r="E61">
            <v>2.9421062588366489E-2</v>
          </cell>
          <cell r="F61">
            <v>4.6480230317382923E-2</v>
          </cell>
          <cell r="G61">
            <v>6.7671718072656858E-2</v>
          </cell>
          <cell r="H61">
            <v>8.508453591064849E-2</v>
          </cell>
          <cell r="I61">
            <v>9.2453139182111149E-2</v>
          </cell>
          <cell r="J61">
            <v>8.7233308696723327E-2</v>
          </cell>
          <cell r="K61">
            <v>3.8940662729877708E-2</v>
          </cell>
          <cell r="L61">
            <v>3.3422916271561194E-2</v>
          </cell>
          <cell r="M61">
            <v>2.8894417202501008E-2</v>
          </cell>
          <cell r="N61">
            <v>-7.3955463231440213E-4</v>
          </cell>
          <cell r="O61">
            <v>-2.1020909765397638E-2</v>
          </cell>
          <cell r="P61">
            <v>-1.4833978917345975E-2</v>
          </cell>
          <cell r="Q61">
            <v>-1.6714845768232903E-2</v>
          </cell>
          <cell r="R61">
            <v>-2.1304006537198196E-2</v>
          </cell>
        </row>
        <row r="71">
          <cell r="B71" t="str">
            <v>2000</v>
          </cell>
          <cell r="C71" t="str">
            <v>2001</v>
          </cell>
          <cell r="D71" t="str">
            <v>2002</v>
          </cell>
          <cell r="E71" t="str">
            <v>2003</v>
          </cell>
          <cell r="F71" t="str">
            <v>2004</v>
          </cell>
          <cell r="G71" t="str">
            <v>2005</v>
          </cell>
          <cell r="H71" t="str">
            <v>2006</v>
          </cell>
          <cell r="I71" t="str">
            <v>2007</v>
          </cell>
          <cell r="J71">
            <v>2008</v>
          </cell>
          <cell r="K71">
            <v>2009</v>
          </cell>
          <cell r="L71">
            <v>2010</v>
          </cell>
          <cell r="M71">
            <v>2011</v>
          </cell>
          <cell r="N71">
            <v>2012</v>
          </cell>
          <cell r="O71">
            <v>2013</v>
          </cell>
          <cell r="P71">
            <v>2014</v>
          </cell>
          <cell r="Q71">
            <v>2015</v>
          </cell>
        </row>
        <row r="72">
          <cell r="A72" t="str">
            <v>Empresas</v>
          </cell>
          <cell r="B72">
            <v>-1.5147750997607896</v>
          </cell>
          <cell r="C72">
            <v>-1.165328373350494</v>
          </cell>
          <cell r="D72">
            <v>-0.8102823945168256</v>
          </cell>
          <cell r="E72">
            <v>-0.52209610379141069</v>
          </cell>
          <cell r="F72">
            <v>-0.47306460286656227</v>
          </cell>
          <cell r="G72">
            <v>-1.171741409882064</v>
          </cell>
          <cell r="H72">
            <v>-1.8126368191955071</v>
          </cell>
          <cell r="I72">
            <v>-1.9426727040042762</v>
          </cell>
          <cell r="J72">
            <v>-2.8483603477215222</v>
          </cell>
          <cell r="K72">
            <v>-0.6462552932748914</v>
          </cell>
          <cell r="L72">
            <v>-0.56653027974746828</v>
          </cell>
          <cell r="M72">
            <v>-2.2027073487678241</v>
          </cell>
          <cell r="N72">
            <v>-2.6243825257112245</v>
          </cell>
          <cell r="O72">
            <v>-2.1431921242629737</v>
          </cell>
          <cell r="P72">
            <v>-2.5715385866304294</v>
          </cell>
          <cell r="Q72">
            <v>-1.6752374070637084</v>
          </cell>
        </row>
        <row r="73">
          <cell r="A73" t="str">
            <v>Setor Financeiro</v>
          </cell>
          <cell r="B73">
            <v>0.6212200473573406</v>
          </cell>
          <cell r="C73">
            <v>0.18457506624568101</v>
          </cell>
          <cell r="D73">
            <v>0.71036136537413308</v>
          </cell>
          <cell r="E73">
            <v>1.0000989350436476</v>
          </cell>
          <cell r="F73">
            <v>1.0618672402908649</v>
          </cell>
          <cell r="G73">
            <v>1.4322412580743102</v>
          </cell>
          <cell r="H73">
            <v>1.0889958111810116</v>
          </cell>
          <cell r="I73">
            <v>0.73840887714771775</v>
          </cell>
          <cell r="J73">
            <v>1.9947891875641957</v>
          </cell>
          <cell r="K73">
            <v>1.6227294551827036</v>
          </cell>
          <cell r="L73">
            <v>1.4179269154923164</v>
          </cell>
          <cell r="M73">
            <v>1.1618115811126586</v>
          </cell>
          <cell r="N73">
            <v>0.80400435280740257</v>
          </cell>
          <cell r="O73">
            <v>0.26115042340028821</v>
          </cell>
          <cell r="P73">
            <v>7.8505993558770151E-2</v>
          </cell>
          <cell r="Q73">
            <v>-0.18995316047580446</v>
          </cell>
        </row>
        <row r="74">
          <cell r="A74" t="str">
            <v>Governo</v>
          </cell>
          <cell r="B74">
            <v>-1.3185188476694654</v>
          </cell>
          <cell r="C74">
            <v>-1.4365261820152282</v>
          </cell>
          <cell r="D74">
            <v>-3.0877040681595651</v>
          </cell>
          <cell r="E74">
            <v>-3.8594438384842658</v>
          </cell>
          <cell r="F74">
            <v>-3.488975659940611</v>
          </cell>
          <cell r="G74">
            <v>-3.165332752438236</v>
          </cell>
          <cell r="H74">
            <v>-2.341810435301551</v>
          </cell>
          <cell r="I74">
            <v>-2.5436995996237801</v>
          </cell>
          <cell r="J74">
            <v>-3.1832552546534063</v>
          </cell>
          <cell r="K74">
            <v>-7.1622889330005881</v>
          </cell>
          <cell r="L74">
            <v>-6.7949107347030067</v>
          </cell>
          <cell r="M74">
            <v>-5.0969657414907319</v>
          </cell>
          <cell r="N74">
            <v>-4.8131968073662303</v>
          </cell>
          <cell r="O74">
            <v>-4.0362017647036579</v>
          </cell>
          <cell r="P74">
            <v>-3.9648330532663167</v>
          </cell>
          <cell r="Q74">
            <v>-3.50787505547751</v>
          </cell>
        </row>
        <row r="75">
          <cell r="A75" t="str">
            <v>Famílias</v>
          </cell>
          <cell r="B75">
            <v>3.6937917717798996</v>
          </cell>
          <cell r="C75">
            <v>3.8630635576568872</v>
          </cell>
          <cell r="D75">
            <v>4.3640964234794977</v>
          </cell>
          <cell r="E75">
            <v>3.7063998759036987</v>
          </cell>
          <cell r="F75">
            <v>3.4363674624143656</v>
          </cell>
          <cell r="G75">
            <v>2.5386319694714046</v>
          </cell>
          <cell r="H75">
            <v>2.4961325054619761</v>
          </cell>
          <cell r="I75">
            <v>2.7185493942960526</v>
          </cell>
          <cell r="J75">
            <v>2.674900418368114</v>
          </cell>
          <cell r="K75">
            <v>4.5956275783038523</v>
          </cell>
          <cell r="L75">
            <v>4.2013409184275456</v>
          </cell>
          <cell r="M75">
            <v>3.8969855542023342</v>
          </cell>
          <cell r="N75">
            <v>3.5382133268549145</v>
          </cell>
          <cell r="O75">
            <v>3.0843075258975743</v>
          </cell>
          <cell r="P75">
            <v>3.2171569241351721</v>
          </cell>
          <cell r="Q75">
            <v>3.3987540026335772</v>
          </cell>
        </row>
        <row r="76">
          <cell r="A76" t="str">
            <v>Setor Externo</v>
          </cell>
          <cell r="B76">
            <v>-1.481717871706985</v>
          </cell>
          <cell r="C76">
            <v>-1.4457840685368462</v>
          </cell>
          <cell r="D76">
            <v>-1.176534051242615</v>
          </cell>
          <cell r="E76">
            <v>-0.32501993968626602</v>
          </cell>
          <cell r="F76">
            <v>-0.53625289345086402</v>
          </cell>
          <cell r="G76">
            <v>0.36620093477458526</v>
          </cell>
          <cell r="H76">
            <v>0.56937289661986101</v>
          </cell>
          <cell r="I76">
            <v>1.0294140321842862</v>
          </cell>
          <cell r="J76">
            <v>1.3619259964426185</v>
          </cell>
          <cell r="K76">
            <v>1.5901871927889235</v>
          </cell>
          <cell r="L76">
            <v>1.7421731805306131</v>
          </cell>
          <cell r="M76">
            <v>2.2408759549435628</v>
          </cell>
          <cell r="N76">
            <v>3.095361653415138</v>
          </cell>
          <cell r="O76">
            <v>2.8339832152703979</v>
          </cell>
          <cell r="P76">
            <v>3.2407087222028035</v>
          </cell>
          <cell r="Q76">
            <v>1.9743116203834459</v>
          </cell>
        </row>
        <row r="86">
          <cell r="B86" t="str">
            <v>2000</v>
          </cell>
          <cell r="C86" t="str">
            <v>2001</v>
          </cell>
          <cell r="D86" t="str">
            <v>2002</v>
          </cell>
          <cell r="E86" t="str">
            <v>2003</v>
          </cell>
          <cell r="F86" t="str">
            <v>2004</v>
          </cell>
          <cell r="G86" t="str">
            <v>2005</v>
          </cell>
          <cell r="H86" t="str">
            <v>2006</v>
          </cell>
          <cell r="I86" t="str">
            <v>2007</v>
          </cell>
          <cell r="J86">
            <v>2008</v>
          </cell>
          <cell r="K86">
            <v>2009</v>
          </cell>
          <cell r="L86">
            <v>2010</v>
          </cell>
          <cell r="M86">
            <v>2011</v>
          </cell>
          <cell r="N86">
            <v>2012</v>
          </cell>
          <cell r="O86">
            <v>2013</v>
          </cell>
          <cell r="P86">
            <v>2014</v>
          </cell>
          <cell r="Q86">
            <v>2015</v>
          </cell>
          <cell r="R86">
            <v>2016</v>
          </cell>
          <cell r="S86">
            <v>2017</v>
          </cell>
        </row>
        <row r="87">
          <cell r="A87" t="str">
            <v>Non-Financial Coporations</v>
          </cell>
          <cell r="B87">
            <v>-6.8282337702558361E-3</v>
          </cell>
          <cell r="C87">
            <v>-1.1255762804277068E-2</v>
          </cell>
          <cell r="D87">
            <v>-1.785339838736116E-2</v>
          </cell>
          <cell r="E87">
            <v>-1.1837122573972307E-2</v>
          </cell>
          <cell r="F87">
            <v>-9.9788540536151615E-3</v>
          </cell>
          <cell r="G87">
            <v>-7.273152000150363E-3</v>
          </cell>
          <cell r="H87">
            <v>-1.486108834675494E-2</v>
          </cell>
          <cell r="I87">
            <v>-3.1587073859364982E-2</v>
          </cell>
          <cell r="J87">
            <v>-3.7260037491633737E-2</v>
          </cell>
          <cell r="K87">
            <v>3.6938649353862916E-4</v>
          </cell>
          <cell r="L87">
            <v>-1.3787348135526354E-2</v>
          </cell>
          <cell r="M87">
            <v>-1.6622666687593352E-2</v>
          </cell>
          <cell r="N87">
            <v>1.8719801148602369E-4</v>
          </cell>
          <cell r="O87">
            <v>2.5252413515625179E-3</v>
          </cell>
          <cell r="P87">
            <v>5.8107300210527976E-3</v>
          </cell>
          <cell r="Q87">
            <v>2.5958744475371051E-4</v>
          </cell>
          <cell r="R87">
            <v>1.0089544109065592E-2</v>
          </cell>
          <cell r="S87">
            <v>8.1430004297775565E-3</v>
          </cell>
        </row>
        <row r="88">
          <cell r="A88" t="str">
            <v>Domestic Financial Corporations</v>
          </cell>
          <cell r="B88">
            <v>1.0022865948989334E-2</v>
          </cell>
          <cell r="C88">
            <v>1.5647204051581882E-2</v>
          </cell>
          <cell r="D88">
            <v>1.012784867106724E-2</v>
          </cell>
          <cell r="E88">
            <v>1.5673293691220655E-2</v>
          </cell>
          <cell r="F88">
            <v>1.0906107979720825E-2</v>
          </cell>
          <cell r="G88">
            <v>1.285337466533264E-2</v>
          </cell>
          <cell r="H88">
            <v>1.3349922575357123E-2</v>
          </cell>
          <cell r="I88">
            <v>1.4309582524515535E-2</v>
          </cell>
          <cell r="J88">
            <v>1.4850956173902558E-2</v>
          </cell>
          <cell r="K88">
            <v>1.2787384758248619E-2</v>
          </cell>
          <cell r="L88">
            <v>1.6863668106458372E-2</v>
          </cell>
          <cell r="M88">
            <v>1.7478258591385493E-2</v>
          </cell>
          <cell r="N88">
            <v>2.6699271353435423E-2</v>
          </cell>
          <cell r="O88">
            <v>1.9752597393330209E-2</v>
          </cell>
          <cell r="P88">
            <v>2.2939558542365058E-2</v>
          </cell>
          <cell r="Q88">
            <v>2.3170448565289235E-2</v>
          </cell>
          <cell r="R88">
            <v>2.4633122224297109E-2</v>
          </cell>
          <cell r="S88">
            <v>3.2247003919252143E-2</v>
          </cell>
        </row>
        <row r="89">
          <cell r="A89" t="str">
            <v>General Government</v>
          </cell>
          <cell r="B89">
            <v>-2.4384589494606607E-2</v>
          </cell>
          <cell r="C89">
            <v>-3.3932044448406799E-2</v>
          </cell>
          <cell r="D89">
            <v>-2.9951830673664668E-2</v>
          </cell>
          <cell r="E89">
            <v>-3.3390867511089301E-2</v>
          </cell>
          <cell r="F89">
            <v>-3.4964308318627652E-2</v>
          </cell>
          <cell r="G89">
            <v>-4.1051858211462448E-2</v>
          </cell>
          <cell r="H89">
            <v>-3.5231473785729869E-2</v>
          </cell>
          <cell r="I89">
            <v>-1.4648186313846075E-2</v>
          </cell>
          <cell r="J89">
            <v>-2.6310068898045449E-2</v>
          </cell>
          <cell r="K89">
            <v>-5.2482127828961715E-2</v>
          </cell>
          <cell r="L89">
            <v>-4.2114296879211748E-2</v>
          </cell>
          <cell r="M89">
            <v>-3.6783123452751205E-2</v>
          </cell>
          <cell r="N89">
            <v>-2.9181814519003389E-2</v>
          </cell>
          <cell r="O89">
            <v>-2.9224122087566917E-2</v>
          </cell>
          <cell r="P89">
            <v>-2.985891468585556E-2</v>
          </cell>
          <cell r="Q89">
            <v>-2.5757246528744046E-2</v>
          </cell>
          <cell r="R89">
            <v>-2.4770544670593933E-2</v>
          </cell>
          <cell r="S89">
            <v>-2.3117361423238753E-2</v>
          </cell>
        </row>
        <row r="90">
          <cell r="A90" t="str">
            <v>Households</v>
          </cell>
          <cell r="B90">
            <v>2.0960789460667168E-2</v>
          </cell>
          <cell r="C90">
            <v>3.1773278449556401E-2</v>
          </cell>
          <cell r="D90">
            <v>3.2537664376915874E-2</v>
          </cell>
          <cell r="E90">
            <v>2.332118797482954E-2</v>
          </cell>
          <cell r="F90">
            <v>3.0350823036246376E-2</v>
          </cell>
          <cell r="G90">
            <v>2.7200984342417446E-2</v>
          </cell>
          <cell r="H90">
            <v>2.275983559033045E-2</v>
          </cell>
          <cell r="I90">
            <v>1.9199766792076398E-2</v>
          </cell>
          <cell r="J90">
            <v>2.0483401411193133E-2</v>
          </cell>
          <cell r="K90">
            <v>2.0603628392609905E-2</v>
          </cell>
          <cell r="L90">
            <v>4.9192450426593214E-3</v>
          </cell>
          <cell r="M90">
            <v>6.4599936890173213E-3</v>
          </cell>
          <cell r="N90">
            <v>1.1337257053242959E-3</v>
          </cell>
          <cell r="O90">
            <v>1.605385419946951E-2</v>
          </cell>
          <cell r="P90">
            <v>2.1532503586078715E-2</v>
          </cell>
          <cell r="Q90">
            <v>1.9326860105905626E-2</v>
          </cell>
          <cell r="R90">
            <v>1.3000401380625611E-2</v>
          </cell>
          <cell r="S90">
            <v>9.7400326290801864E-3</v>
          </cell>
        </row>
        <row r="91">
          <cell r="A91" t="str">
            <v>Rest of the World</v>
          </cell>
          <cell r="B91">
            <v>2.3078171334119227E-4</v>
          </cell>
          <cell r="C91">
            <v>-2.2311354724209947E-3</v>
          </cell>
          <cell r="D91">
            <v>5.1397160130427074E-3</v>
          </cell>
          <cell r="E91">
            <v>6.2335084190114163E-3</v>
          </cell>
          <cell r="F91">
            <v>3.6855409214832722E-3</v>
          </cell>
          <cell r="G91">
            <v>8.2699799392572659E-3</v>
          </cell>
          <cell r="H91">
            <v>1.3983449764135439E-2</v>
          </cell>
          <cell r="I91">
            <v>1.2725910856619126E-2</v>
          </cell>
          <cell r="J91">
            <v>2.8235748804583499E-2</v>
          </cell>
          <cell r="K91">
            <v>1.872299973875919E-2</v>
          </cell>
          <cell r="L91">
            <v>3.4118108624135217E-2</v>
          </cell>
          <cell r="M91">
            <v>2.9466927159082508E-2</v>
          </cell>
          <cell r="N91">
            <v>1.1616194487576437E-3</v>
          </cell>
          <cell r="O91">
            <v>-9.1069476481695638E-3</v>
          </cell>
          <cell r="P91">
            <v>-2.0423260875141323E-2</v>
          </cell>
          <cell r="Q91">
            <v>-1.6998439389326891E-2</v>
          </cell>
          <cell r="R91">
            <v>-2.2952523043394377E-2</v>
          </cell>
          <cell r="S91">
            <v>-2.7013257988204212E-2</v>
          </cell>
        </row>
        <row r="101">
          <cell r="B101" t="str">
            <v>2000</v>
          </cell>
          <cell r="C101" t="str">
            <v>2001</v>
          </cell>
          <cell r="D101" t="str">
            <v>2002</v>
          </cell>
          <cell r="E101" t="str">
            <v>2003</v>
          </cell>
          <cell r="F101" t="str">
            <v>2004</v>
          </cell>
          <cell r="G101" t="str">
            <v>2005</v>
          </cell>
          <cell r="H101" t="str">
            <v>2006</v>
          </cell>
          <cell r="I101" t="str">
            <v>2007</v>
          </cell>
          <cell r="J101">
            <v>2008</v>
          </cell>
          <cell r="K101">
            <v>2009</v>
          </cell>
          <cell r="L101">
            <v>2010</v>
          </cell>
          <cell r="M101">
            <v>2011</v>
          </cell>
          <cell r="N101">
            <v>2012</v>
          </cell>
          <cell r="O101">
            <v>2013</v>
          </cell>
          <cell r="P101">
            <v>2014</v>
          </cell>
          <cell r="Q101">
            <v>2015</v>
          </cell>
          <cell r="R101">
            <v>2016</v>
          </cell>
          <cell r="S101">
            <v>2017</v>
          </cell>
        </row>
        <row r="102">
          <cell r="A102" t="str">
            <v>Non-Financial Coporations</v>
          </cell>
          <cell r="B102">
            <v>-7.4821178783852263E-2</v>
          </cell>
          <cell r="C102">
            <v>-6.7048278146914289E-2</v>
          </cell>
          <cell r="D102">
            <v>-5.8409298373289474E-2</v>
          </cell>
          <cell r="E102">
            <v>-3.4606313839173009E-2</v>
          </cell>
          <cell r="F102">
            <v>-4.7200396924361232E-2</v>
          </cell>
          <cell r="G102">
            <v>-5.8650157640026068E-2</v>
          </cell>
          <cell r="H102">
            <v>-7.1585522172504204E-2</v>
          </cell>
          <cell r="I102">
            <v>-8.5594100794619168E-2</v>
          </cell>
          <cell r="J102">
            <v>-0.10496297364716563</v>
          </cell>
          <cell r="K102">
            <v>-5.2482727095518787E-2</v>
          </cell>
          <cell r="L102">
            <v>-4.1227189715100004E-2</v>
          </cell>
          <cell r="M102">
            <v>-3.5103135327581955E-2</v>
          </cell>
          <cell r="N102">
            <v>-3.2601337308044037E-3</v>
          </cell>
          <cell r="O102">
            <v>1.4054207070799024E-2</v>
          </cell>
          <cell r="P102">
            <v>1.1982960392098179E-2</v>
          </cell>
          <cell r="Q102">
            <v>-7.3133117289391914E-3</v>
          </cell>
          <cell r="R102">
            <v>-9.3803573161396064E-3</v>
          </cell>
          <cell r="S102">
            <v>-1.2235260965373486E-2</v>
          </cell>
        </row>
        <row r="103">
          <cell r="A103" t="str">
            <v>Domestic Financial Corporations</v>
          </cell>
          <cell r="B103">
            <v>8.4613630189395977E-3</v>
          </cell>
          <cell r="C103">
            <v>6.7512101746700776E-3</v>
          </cell>
          <cell r="D103">
            <v>-2.7833983260348001E-3</v>
          </cell>
          <cell r="E103">
            <v>1.0201268077146492E-2</v>
          </cell>
          <cell r="F103">
            <v>1.4694339365078531E-2</v>
          </cell>
          <cell r="G103">
            <v>1.0519840204320634E-2</v>
          </cell>
          <cell r="H103">
            <v>4.4571777102617944E-3</v>
          </cell>
          <cell r="I103">
            <v>2.0003681589261156E-2</v>
          </cell>
          <cell r="J103">
            <v>1.232161885051148E-2</v>
          </cell>
          <cell r="K103">
            <v>1.6779881469288369E-2</v>
          </cell>
          <cell r="L103">
            <v>2.9166930658512377E-2</v>
          </cell>
          <cell r="M103">
            <v>4.2573336830023394E-2</v>
          </cell>
          <cell r="N103">
            <v>3.0540742764165844E-2</v>
          </cell>
          <cell r="O103">
            <v>2.1137104574929247E-2</v>
          </cell>
          <cell r="P103">
            <v>4.7810509761143892E-2</v>
          </cell>
          <cell r="Q103">
            <v>3.5637795862389611E-2</v>
          </cell>
          <cell r="R103">
            <v>1.8717586552664776E-2</v>
          </cell>
          <cell r="S103">
            <v>4.0088350809070875E-2</v>
          </cell>
        </row>
        <row r="104">
          <cell r="A104" t="str">
            <v>General Government</v>
          </cell>
          <cell r="B104">
            <v>-3.2148508986403437E-2</v>
          </cell>
          <cell r="C104">
            <v>-4.7884264968434224E-2</v>
          </cell>
          <cell r="D104">
            <v>-3.3400779912417605E-2</v>
          </cell>
          <cell r="E104">
            <v>-4.4219178794498847E-2</v>
          </cell>
          <cell r="F104">
            <v>-6.1947239511825035E-2</v>
          </cell>
          <cell r="G104">
            <v>-6.1940365301293515E-2</v>
          </cell>
          <cell r="H104">
            <v>-4.3278533907332807E-2</v>
          </cell>
          <cell r="I104">
            <v>-3.0085309148065426E-2</v>
          </cell>
          <cell r="J104">
            <v>-3.7658087376154871E-2</v>
          </cell>
          <cell r="K104">
            <v>-9.805743233615391E-2</v>
          </cell>
          <cell r="L104">
            <v>-0.11171023365779321</v>
          </cell>
          <cell r="M104">
            <v>-7.3827842508171246E-2</v>
          </cell>
          <cell r="N104">
            <v>-5.6586182733761682E-2</v>
          </cell>
          <cell r="O104">
            <v>-4.8423291808916823E-2</v>
          </cell>
          <cell r="P104">
            <v>-7.1655098738091422E-2</v>
          </cell>
          <cell r="Q104">
            <v>-4.4035591079650584E-2</v>
          </cell>
          <cell r="R104">
            <v>-1.9758051473363021E-2</v>
          </cell>
          <cell r="S104">
            <v>-2.9572864035274017E-2</v>
          </cell>
        </row>
        <row r="105">
          <cell r="A105" t="str">
            <v>Households</v>
          </cell>
          <cell r="B105">
            <v>2.6310402027613466E-3</v>
          </cell>
          <cell r="C105">
            <v>2.1004583018902651E-2</v>
          </cell>
          <cell r="D105">
            <v>2.5814792535164069E-2</v>
          </cell>
          <cell r="E105">
            <v>1.6502654998039799E-2</v>
          </cell>
          <cell r="F105">
            <v>2.3567383948189819E-2</v>
          </cell>
          <cell r="G105">
            <v>2.2098597816865274E-2</v>
          </cell>
          <cell r="H105">
            <v>1.5278314958252303E-2</v>
          </cell>
          <cell r="I105">
            <v>6.7077872451738975E-3</v>
          </cell>
          <cell r="J105">
            <v>1.5843678685276561E-2</v>
          </cell>
          <cell r="K105">
            <v>4.4161182616863547E-2</v>
          </cell>
          <cell r="L105">
            <v>3.3902110712066599E-2</v>
          </cell>
          <cell r="M105">
            <v>2.6378439499882497E-2</v>
          </cell>
          <cell r="N105">
            <v>2.9394648392498723E-2</v>
          </cell>
          <cell r="O105">
            <v>3.6412905908463827E-2</v>
          </cell>
          <cell r="P105">
            <v>2.2180609906106513E-2</v>
          </cell>
          <cell r="Q105">
            <v>1.8864451243012729E-2</v>
          </cell>
          <cell r="R105">
            <v>2.0130031160037521E-2</v>
          </cell>
          <cell r="S105">
            <v>1.5405447125749681E-2</v>
          </cell>
        </row>
        <row r="106">
          <cell r="A106" t="str">
            <v>Rest of the World</v>
          </cell>
          <cell r="B106">
            <v>9.5885068691166475E-2</v>
          </cell>
          <cell r="C106">
            <v>8.7176749921775779E-2</v>
          </cell>
          <cell r="D106">
            <v>6.8778684076577806E-2</v>
          </cell>
          <cell r="E106">
            <v>5.2114727661720206E-2</v>
          </cell>
          <cell r="F106">
            <v>7.0885913122917921E-2</v>
          </cell>
          <cell r="G106">
            <v>8.7965781840322818E-2</v>
          </cell>
          <cell r="H106">
            <v>9.5122548326693673E-2</v>
          </cell>
          <cell r="I106">
            <v>8.8973640162833378E-2</v>
          </cell>
          <cell r="J106">
            <v>0.11445017291636617</v>
          </cell>
          <cell r="K106">
            <v>8.9593395657521696E-2</v>
          </cell>
          <cell r="L106">
            <v>8.9873939725381796E-2</v>
          </cell>
          <cell r="M106">
            <v>3.9979201505847307E-2</v>
          </cell>
          <cell r="N106">
            <v>-8.9074692098480978E-5</v>
          </cell>
          <cell r="O106">
            <v>-2.3175052695935207E-2</v>
          </cell>
          <cell r="P106">
            <v>-1.0318981321257159E-2</v>
          </cell>
          <cell r="Q106">
            <v>-3.1533442968125639E-3</v>
          </cell>
          <cell r="R106">
            <v>-9.7092089231996716E-3</v>
          </cell>
          <cell r="S106">
            <v>-1.3685672934173053E-2</v>
          </cell>
        </row>
      </sheetData>
      <sheetData sheetId="2"/>
      <sheetData sheetId="3">
        <row r="12">
          <cell r="B12">
            <v>106.28</v>
          </cell>
          <cell r="J12">
            <v>100.63</v>
          </cell>
          <cell r="S12">
            <v>99.84</v>
          </cell>
        </row>
        <row r="13">
          <cell r="B13">
            <v>97.8</v>
          </cell>
          <cell r="J13">
            <v>105.41</v>
          </cell>
          <cell r="S13">
            <v>94.75</v>
          </cell>
        </row>
        <row r="14">
          <cell r="B14">
            <v>88.67</v>
          </cell>
          <cell r="J14">
            <v>96.01</v>
          </cell>
          <cell r="S14">
            <v>93.09</v>
          </cell>
        </row>
        <row r="15">
          <cell r="B15">
            <v>92.44</v>
          </cell>
          <cell r="J15">
            <v>99.96</v>
          </cell>
          <cell r="S15">
            <v>98.79</v>
          </cell>
        </row>
        <row r="16">
          <cell r="B16">
            <v>98.12</v>
          </cell>
          <cell r="J16">
            <v>99.4</v>
          </cell>
          <cell r="S16">
            <v>100</v>
          </cell>
        </row>
        <row r="17">
          <cell r="B17">
            <v>96.96</v>
          </cell>
          <cell r="J17">
            <v>101.32</v>
          </cell>
          <cell r="S17">
            <v>100.48</v>
          </cell>
        </row>
        <row r="27">
          <cell r="B27">
            <v>119.77</v>
          </cell>
          <cell r="J27">
            <v>98.31</v>
          </cell>
          <cell r="S27">
            <v>108.02</v>
          </cell>
        </row>
        <row r="28">
          <cell r="B28">
            <v>99.35</v>
          </cell>
          <cell r="J28">
            <v>120.04</v>
          </cell>
          <cell r="S28">
            <v>72.72</v>
          </cell>
        </row>
        <row r="29">
          <cell r="B29">
            <v>82.63</v>
          </cell>
          <cell r="J29">
            <v>96.18</v>
          </cell>
          <cell r="S29">
            <v>82.44</v>
          </cell>
        </row>
        <row r="30">
          <cell r="B30">
            <v>89.86</v>
          </cell>
          <cell r="J30">
            <v>104.05</v>
          </cell>
          <cell r="S30">
            <v>90.5</v>
          </cell>
        </row>
        <row r="31">
          <cell r="B31">
            <v>88.05</v>
          </cell>
          <cell r="J31">
            <v>98.43</v>
          </cell>
          <cell r="S31">
            <v>97.88</v>
          </cell>
        </row>
        <row r="32">
          <cell r="B32">
            <v>99.57</v>
          </cell>
          <cell r="J32">
            <v>101.63</v>
          </cell>
          <cell r="S32">
            <v>94.62</v>
          </cell>
        </row>
        <row r="41">
          <cell r="B41">
            <v>84.39</v>
          </cell>
          <cell r="J41">
            <v>106.51</v>
          </cell>
          <cell r="S41">
            <v>98.44</v>
          </cell>
        </row>
        <row r="42">
          <cell r="B42">
            <v>96.42</v>
          </cell>
          <cell r="J42">
            <v>103.89</v>
          </cell>
          <cell r="S42">
            <v>98.69</v>
          </cell>
        </row>
        <row r="43">
          <cell r="B43">
            <v>83.83</v>
          </cell>
          <cell r="J43">
            <v>109.07</v>
          </cell>
          <cell r="S43">
            <v>90.81</v>
          </cell>
        </row>
        <row r="44">
          <cell r="B44">
            <v>85.22</v>
          </cell>
          <cell r="J44">
            <v>98.05</v>
          </cell>
          <cell r="S44">
            <v>94.87</v>
          </cell>
        </row>
        <row r="45">
          <cell r="B45">
            <v>85.93</v>
          </cell>
          <cell r="J45">
            <v>101.98</v>
          </cell>
          <cell r="S45">
            <v>98.15</v>
          </cell>
        </row>
        <row r="46">
          <cell r="B46">
            <v>90.83</v>
          </cell>
          <cell r="J46">
            <v>102.66</v>
          </cell>
          <cell r="S46">
            <v>99.12</v>
          </cell>
        </row>
        <row r="47">
          <cell r="B47">
            <v>90.94</v>
          </cell>
          <cell r="J47">
            <v>102.99</v>
          </cell>
          <cell r="S47">
            <v>99.64</v>
          </cell>
        </row>
        <row r="56">
          <cell r="B56">
            <v>83.77</v>
          </cell>
          <cell r="J56">
            <v>104.08</v>
          </cell>
          <cell r="S56">
            <v>98.06</v>
          </cell>
        </row>
        <row r="57">
          <cell r="B57">
            <v>105.97</v>
          </cell>
          <cell r="J57">
            <v>100.73</v>
          </cell>
          <cell r="S57">
            <v>104.77</v>
          </cell>
        </row>
        <row r="58">
          <cell r="B58">
            <v>85.32</v>
          </cell>
          <cell r="J58">
            <v>122.18</v>
          </cell>
          <cell r="S58">
            <v>70.239999999999995</v>
          </cell>
        </row>
        <row r="59">
          <cell r="B59">
            <v>78.56</v>
          </cell>
          <cell r="J59">
            <v>97.53</v>
          </cell>
          <cell r="S59">
            <v>82.43</v>
          </cell>
        </row>
        <row r="60">
          <cell r="B60">
            <v>83.62</v>
          </cell>
          <cell r="J60">
            <v>105.25</v>
          </cell>
          <cell r="S60">
            <v>89.87</v>
          </cell>
        </row>
        <row r="61">
          <cell r="B61">
            <v>81.45</v>
          </cell>
          <cell r="J61">
            <v>100.66</v>
          </cell>
          <cell r="S61">
            <v>96.85</v>
          </cell>
        </row>
        <row r="62">
          <cell r="B62">
            <v>93.84</v>
          </cell>
          <cell r="J62">
            <v>102.65</v>
          </cell>
          <cell r="S62">
            <v>93.59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landa"/>
      <sheetName val="Grécia"/>
      <sheetName val="Espanha"/>
      <sheetName val="Italia"/>
      <sheetName val="Portugal"/>
      <sheetName val="Alemanha"/>
    </sheetNames>
    <sheetDataSet>
      <sheetData sheetId="0">
        <row r="21">
          <cell r="B21" t="str">
            <v>2001</v>
          </cell>
          <cell r="C21" t="str">
            <v>2002</v>
          </cell>
          <cell r="D21" t="str">
            <v>2003</v>
          </cell>
          <cell r="E21" t="str">
            <v>2004</v>
          </cell>
          <cell r="F21" t="str">
            <v>2005</v>
          </cell>
          <cell r="G21" t="str">
            <v>2006</v>
          </cell>
          <cell r="H21" t="str">
            <v>2007</v>
          </cell>
          <cell r="I21" t="str">
            <v>2008</v>
          </cell>
          <cell r="J21" t="str">
            <v>2009</v>
          </cell>
          <cell r="K21" t="str">
            <v>2010</v>
          </cell>
          <cell r="L21" t="str">
            <v>2011</v>
          </cell>
          <cell r="M21" t="str">
            <v>2012</v>
          </cell>
          <cell r="N21" t="str">
            <v>2013</v>
          </cell>
          <cell r="O21" t="str">
            <v>2014</v>
          </cell>
          <cell r="P21" t="str">
            <v>2015</v>
          </cell>
          <cell r="Q21">
            <v>2016</v>
          </cell>
        </row>
        <row r="22">
          <cell r="A22" t="str">
            <v>Non-Financial Coporations</v>
          </cell>
          <cell r="B22">
            <v>2.2389999999999999</v>
          </cell>
          <cell r="C22">
            <v>1.9590000000000001</v>
          </cell>
          <cell r="D22">
            <v>1.7909999999999999</v>
          </cell>
          <cell r="E22">
            <v>1.7709999999999999</v>
          </cell>
          <cell r="F22">
            <v>1.9909999999999999</v>
          </cell>
          <cell r="G22">
            <v>2.1840000000000002</v>
          </cell>
          <cell r="H22">
            <v>2.089</v>
          </cell>
          <cell r="I22">
            <v>2.4049999999999998</v>
          </cell>
          <cell r="J22">
            <v>3.1120000000000001</v>
          </cell>
          <cell r="K22">
            <v>3.3839999999999999</v>
          </cell>
          <cell r="L22">
            <v>3.6839999999999997</v>
          </cell>
          <cell r="M22">
            <v>4.1210000000000004</v>
          </cell>
          <cell r="N22">
            <v>4.7469999999999999</v>
          </cell>
          <cell r="O22">
            <v>5.6110000000000007</v>
          </cell>
          <cell r="P22">
            <v>6.72</v>
          </cell>
          <cell r="Q22">
            <v>6.6859999999999999</v>
          </cell>
        </row>
        <row r="23">
          <cell r="A23" t="str">
            <v>Domestic Financial Corporations</v>
          </cell>
          <cell r="B23">
            <v>8.4969999999999999</v>
          </cell>
          <cell r="C23">
            <v>8.4060000000000006</v>
          </cell>
          <cell r="D23">
            <v>9.532</v>
          </cell>
          <cell r="E23">
            <v>10.572000000000001</v>
          </cell>
          <cell r="F23">
            <v>13.145</v>
          </cell>
          <cell r="G23">
            <v>14.524000000000001</v>
          </cell>
          <cell r="H23">
            <v>14.967000000000001</v>
          </cell>
          <cell r="I23">
            <v>16.614000000000001</v>
          </cell>
          <cell r="J23">
            <v>19.052</v>
          </cell>
          <cell r="K23">
            <v>20.678000000000001</v>
          </cell>
          <cell r="L23">
            <v>20.062000000000001</v>
          </cell>
          <cell r="M23">
            <v>19.286999999999999</v>
          </cell>
          <cell r="N23">
            <v>18.772000000000002</v>
          </cell>
          <cell r="O23">
            <v>20.655999999999999</v>
          </cell>
          <cell r="P23">
            <v>16.47</v>
          </cell>
          <cell r="Q23">
            <v>15.992000000000001</v>
          </cell>
        </row>
        <row r="24">
          <cell r="A24" t="str">
            <v>General Government</v>
          </cell>
          <cell r="B24">
            <v>0.35600000000000004</v>
          </cell>
          <cell r="C24">
            <v>0.34299999999999997</v>
          </cell>
          <cell r="D24">
            <v>0.33</v>
          </cell>
          <cell r="E24">
            <v>0.316</v>
          </cell>
          <cell r="F24">
            <v>0.31900000000000001</v>
          </cell>
          <cell r="G24">
            <v>0.28199999999999997</v>
          </cell>
          <cell r="H24">
            <v>0.28100000000000003</v>
          </cell>
          <cell r="I24">
            <v>0.48299999999999998</v>
          </cell>
          <cell r="J24">
            <v>0.68500000000000005</v>
          </cell>
          <cell r="K24">
            <v>0.84699999999999998</v>
          </cell>
          <cell r="L24">
            <v>1.137</v>
          </cell>
          <cell r="M24">
            <v>1.3169999999999999</v>
          </cell>
          <cell r="N24">
            <v>1.329</v>
          </cell>
          <cell r="O24">
            <v>1.2270000000000001</v>
          </cell>
          <cell r="P24">
            <v>0.89700000000000002</v>
          </cell>
          <cell r="Q24">
            <v>0.84400000000000008</v>
          </cell>
        </row>
        <row r="25">
          <cell r="A25" t="str">
            <v>Households</v>
          </cell>
          <cell r="B25">
            <v>0.495</v>
          </cell>
          <cell r="C25">
            <v>0.54299999999999993</v>
          </cell>
          <cell r="D25">
            <v>0.63</v>
          </cell>
          <cell r="E25">
            <v>0.72599999999999998</v>
          </cell>
          <cell r="F25">
            <v>0.8590000000000001</v>
          </cell>
          <cell r="G25">
            <v>0.94499999999999995</v>
          </cell>
          <cell r="H25">
            <v>1.0149999999999999</v>
          </cell>
          <cell r="I25">
            <v>1.131</v>
          </cell>
          <cell r="J25">
            <v>1.216</v>
          </cell>
          <cell r="K25">
            <v>1.1559999999999999</v>
          </cell>
          <cell r="L25">
            <v>1.1059999999999999</v>
          </cell>
          <cell r="M25">
            <v>1.046</v>
          </cell>
          <cell r="N25">
            <v>0.99099999999999999</v>
          </cell>
          <cell r="O25">
            <v>0.871</v>
          </cell>
          <cell r="P25">
            <v>0.61199999999999999</v>
          </cell>
          <cell r="Q25">
            <v>0.55899999999999994</v>
          </cell>
        </row>
        <row r="26">
          <cell r="A26" t="str">
            <v>Rest of the World</v>
          </cell>
          <cell r="B26">
            <v>7.8120000000000003</v>
          </cell>
          <cell r="C26">
            <v>7.726</v>
          </cell>
          <cell r="D26">
            <v>8.3109999999999999</v>
          </cell>
          <cell r="E26">
            <v>9.7059999999999995</v>
          </cell>
          <cell r="F26">
            <v>11.647</v>
          </cell>
          <cell r="G26">
            <v>12.170999999999999</v>
          </cell>
          <cell r="H26">
            <v>12.862</v>
          </cell>
          <cell r="I26">
            <v>13.482000000000001</v>
          </cell>
          <cell r="J26">
            <v>15.762</v>
          </cell>
          <cell r="K26">
            <v>17.195999999999998</v>
          </cell>
          <cell r="L26">
            <v>17.152999999999999</v>
          </cell>
          <cell r="M26">
            <v>17.730999999999998</v>
          </cell>
          <cell r="N26">
            <v>18.152000000000001</v>
          </cell>
          <cell r="O26">
            <v>20.798999999999999</v>
          </cell>
          <cell r="P26">
            <v>18.320999999999998</v>
          </cell>
          <cell r="Q26">
            <v>17.978999999999999</v>
          </cell>
        </row>
      </sheetData>
      <sheetData sheetId="1">
        <row r="22">
          <cell r="B22" t="str">
            <v>2000</v>
          </cell>
          <cell r="C22" t="str">
            <v>2001</v>
          </cell>
          <cell r="D22" t="str">
            <v>2002</v>
          </cell>
          <cell r="E22" t="str">
            <v>2003</v>
          </cell>
          <cell r="F22" t="str">
            <v>2004</v>
          </cell>
          <cell r="G22" t="str">
            <v>2005</v>
          </cell>
          <cell r="H22" t="str">
            <v>2006</v>
          </cell>
          <cell r="I22" t="str">
            <v>2007</v>
          </cell>
          <cell r="J22" t="str">
            <v>2008</v>
          </cell>
          <cell r="K22" t="str">
            <v>2009</v>
          </cell>
          <cell r="L22" t="str">
            <v>2010</v>
          </cell>
          <cell r="M22" t="str">
            <v>2011</v>
          </cell>
          <cell r="N22" t="str">
            <v>2012</v>
          </cell>
          <cell r="O22" t="str">
            <v>2013</v>
          </cell>
          <cell r="P22" t="str">
            <v>2014</v>
          </cell>
          <cell r="Q22" t="str">
            <v>2015</v>
          </cell>
          <cell r="R22" t="str">
            <v>2016</v>
          </cell>
        </row>
        <row r="23">
          <cell r="A23" t="str">
            <v>Non-Financial Coporations</v>
          </cell>
          <cell r="B23">
            <v>1.139</v>
          </cell>
          <cell r="C23">
            <v>0.99099999999999999</v>
          </cell>
          <cell r="D23">
            <v>0.86900000000000011</v>
          </cell>
          <cell r="E23">
            <v>0.91500000000000004</v>
          </cell>
          <cell r="F23">
            <v>0.96099999999999997</v>
          </cell>
          <cell r="G23">
            <v>1.133</v>
          </cell>
          <cell r="H23">
            <v>1.1819999999999999</v>
          </cell>
          <cell r="I23">
            <v>1.2570000000000001</v>
          </cell>
          <cell r="J23">
            <v>0.96200000000000008</v>
          </cell>
          <cell r="K23">
            <v>1.0209999999999999</v>
          </cell>
          <cell r="L23">
            <v>1.0090000000000001</v>
          </cell>
          <cell r="M23">
            <v>0.98299999999999998</v>
          </cell>
          <cell r="N23">
            <v>1.1000000000000001</v>
          </cell>
          <cell r="O23">
            <v>1.1909999999999998</v>
          </cell>
          <cell r="P23">
            <v>1.1850000000000001</v>
          </cell>
          <cell r="Q23">
            <v>1.1970000000000001</v>
          </cell>
          <cell r="R23">
            <v>1.2490000000000001</v>
          </cell>
        </row>
        <row r="24">
          <cell r="A24" t="str">
            <v>Domestic Financial Corporations</v>
          </cell>
          <cell r="B24">
            <v>1.6140000000000001</v>
          </cell>
          <cell r="C24">
            <v>1.548</v>
          </cell>
          <cell r="D24">
            <v>1.4340000000000002</v>
          </cell>
          <cell r="E24">
            <v>1.4080000000000001</v>
          </cell>
          <cell r="F24">
            <v>1.466</v>
          </cell>
          <cell r="G24">
            <v>1.7130000000000001</v>
          </cell>
          <cell r="H24">
            <v>1.788</v>
          </cell>
          <cell r="I24">
            <v>2.0069999999999997</v>
          </cell>
          <cell r="J24">
            <v>1.92</v>
          </cell>
          <cell r="K24">
            <v>2.1480000000000001</v>
          </cell>
          <cell r="L24">
            <v>2.2629999999999999</v>
          </cell>
          <cell r="M24">
            <v>2.2569999999999997</v>
          </cell>
          <cell r="N24">
            <v>2.4169999999999998</v>
          </cell>
          <cell r="O24">
            <v>2.2170000000000001</v>
          </cell>
          <cell r="P24">
            <v>2.121</v>
          </cell>
          <cell r="Q24">
            <v>2.0510000000000002</v>
          </cell>
          <cell r="R24">
            <v>2.036</v>
          </cell>
        </row>
        <row r="25">
          <cell r="A25" t="str">
            <v>General Government</v>
          </cell>
          <cell r="B25">
            <v>1.115</v>
          </cell>
          <cell r="C25">
            <v>1.151</v>
          </cell>
          <cell r="D25">
            <v>1.165</v>
          </cell>
          <cell r="E25">
            <v>1.0979999999999999</v>
          </cell>
          <cell r="F25">
            <v>1.143</v>
          </cell>
          <cell r="G25">
            <v>1.1579999999999999</v>
          </cell>
          <cell r="H25">
            <v>1.163</v>
          </cell>
          <cell r="I25">
            <v>1.1420000000000001</v>
          </cell>
          <cell r="J25">
            <v>1.1850000000000001</v>
          </cell>
          <cell r="K25">
            <v>1.35</v>
          </cell>
          <cell r="L25">
            <v>1.272</v>
          </cell>
          <cell r="M25">
            <v>1.093</v>
          </cell>
          <cell r="N25">
            <v>1.6669999999999998</v>
          </cell>
          <cell r="O25">
            <v>1.8259999999999998</v>
          </cell>
          <cell r="P25">
            <v>1.84</v>
          </cell>
          <cell r="Q25">
            <v>1.855</v>
          </cell>
          <cell r="R25">
            <v>1.9019999999999999</v>
          </cell>
        </row>
        <row r="26">
          <cell r="A26" t="str">
            <v>Households</v>
          </cell>
          <cell r="B26">
            <v>0.2</v>
          </cell>
          <cell r="C26">
            <v>0.24299999999999999</v>
          </cell>
          <cell r="D26">
            <v>0.28399999999999997</v>
          </cell>
          <cell r="E26">
            <v>0.313</v>
          </cell>
          <cell r="F26">
            <v>0.35899999999999999</v>
          </cell>
          <cell r="G26">
            <v>0.435</v>
          </cell>
          <cell r="H26">
            <v>0.47799999999999998</v>
          </cell>
          <cell r="I26">
            <v>0.53100000000000003</v>
          </cell>
          <cell r="J26">
            <v>0.56499999999999995</v>
          </cell>
          <cell r="K26">
            <v>0.59200000000000008</v>
          </cell>
          <cell r="L26">
            <v>0.68400000000000005</v>
          </cell>
          <cell r="M26">
            <v>0.71700000000000008</v>
          </cell>
          <cell r="N26">
            <v>0.754</v>
          </cell>
          <cell r="O26">
            <v>0.745</v>
          </cell>
          <cell r="P26">
            <v>0.71499999999999997</v>
          </cell>
          <cell r="Q26">
            <v>0.69200000000000006</v>
          </cell>
          <cell r="R26">
            <v>0.65599999999999992</v>
          </cell>
        </row>
        <row r="27">
          <cell r="A27" t="str">
            <v>Rest of the World</v>
          </cell>
          <cell r="B27">
            <v>0.60899999999999999</v>
          </cell>
          <cell r="C27">
            <v>0.57799999999999996</v>
          </cell>
          <cell r="D27">
            <v>0.53400000000000003</v>
          </cell>
          <cell r="E27">
            <v>0.53</v>
          </cell>
          <cell r="F27">
            <v>0.55399999999999994</v>
          </cell>
          <cell r="G27">
            <v>0.70499999999999996</v>
          </cell>
          <cell r="H27">
            <v>0.72799999999999998</v>
          </cell>
          <cell r="I27">
            <v>0.84299999999999997</v>
          </cell>
          <cell r="J27">
            <v>0.97499999999999998</v>
          </cell>
          <cell r="K27">
            <v>1.125</v>
          </cell>
          <cell r="L27">
            <v>1.083</v>
          </cell>
          <cell r="M27">
            <v>1.2350000000000001</v>
          </cell>
          <cell r="N27">
            <v>1.4490000000000001</v>
          </cell>
          <cell r="O27">
            <v>1.33</v>
          </cell>
          <cell r="P27">
            <v>1.2470000000000001</v>
          </cell>
          <cell r="Q27">
            <v>1.367</v>
          </cell>
          <cell r="R27">
            <v>1.3080000000000001</v>
          </cell>
        </row>
      </sheetData>
      <sheetData sheetId="2">
        <row r="21">
          <cell r="B21" t="str">
            <v>2000</v>
          </cell>
          <cell r="C21" t="str">
            <v>2001</v>
          </cell>
          <cell r="D21" t="str">
            <v>2002</v>
          </cell>
          <cell r="E21" t="str">
            <v>2003</v>
          </cell>
          <cell r="F21" t="str">
            <v>2004</v>
          </cell>
          <cell r="G21" t="str">
            <v>2005</v>
          </cell>
          <cell r="H21" t="str">
            <v>2006</v>
          </cell>
          <cell r="I21" t="str">
            <v>2007</v>
          </cell>
          <cell r="J21" t="str">
            <v>2008</v>
          </cell>
          <cell r="K21" t="str">
            <v>2009</v>
          </cell>
          <cell r="L21" t="str">
            <v>2010</v>
          </cell>
          <cell r="M21" t="str">
            <v>2011</v>
          </cell>
          <cell r="N21" t="str">
            <v>2012</v>
          </cell>
          <cell r="O21" t="str">
            <v>2013</v>
          </cell>
          <cell r="P21" t="str">
            <v>2014</v>
          </cell>
          <cell r="Q21" t="str">
            <v>2015</v>
          </cell>
          <cell r="R21" t="str">
            <v>2016</v>
          </cell>
          <cell r="S21">
            <v>2017</v>
          </cell>
        </row>
        <row r="22">
          <cell r="A22" t="str">
            <v>Non-Financial Coporations</v>
          </cell>
          <cell r="B22">
            <v>1.633</v>
          </cell>
          <cell r="C22">
            <v>1.655</v>
          </cell>
          <cell r="D22">
            <v>1.5569999999999999</v>
          </cell>
          <cell r="E22">
            <v>1.7030000000000001</v>
          </cell>
          <cell r="F22">
            <v>1.8019999999999998</v>
          </cell>
          <cell r="G22">
            <v>1.98</v>
          </cell>
          <cell r="H22">
            <v>2.2400000000000002</v>
          </cell>
          <cell r="I22">
            <v>2.3220000000000001</v>
          </cell>
          <cell r="J22">
            <v>2.077</v>
          </cell>
          <cell r="K22">
            <v>2.1819999999999999</v>
          </cell>
          <cell r="L22">
            <v>2.1949999999999998</v>
          </cell>
          <cell r="M22">
            <v>2.1850000000000001</v>
          </cell>
          <cell r="N22">
            <v>2.1539999999999999</v>
          </cell>
          <cell r="O22">
            <v>2.2159999999999997</v>
          </cell>
          <cell r="P22">
            <v>2.1519999999999997</v>
          </cell>
          <cell r="Q22">
            <v>2.137</v>
          </cell>
          <cell r="R22">
            <v>2.1019999999999999</v>
          </cell>
          <cell r="S22">
            <v>2.0499999999999998</v>
          </cell>
        </row>
        <row r="23">
          <cell r="A23" t="str">
            <v>Domestic Financial Corporations</v>
          </cell>
          <cell r="B23">
            <v>2.0369999999999999</v>
          </cell>
          <cell r="C23">
            <v>2.0150000000000001</v>
          </cell>
          <cell r="D23">
            <v>1.9890000000000001</v>
          </cell>
          <cell r="E23">
            <v>2.1360000000000001</v>
          </cell>
          <cell r="F23">
            <v>2.2599999999999998</v>
          </cell>
          <cell r="G23">
            <v>2.532</v>
          </cell>
          <cell r="H23">
            <v>2.7949999999999999</v>
          </cell>
          <cell r="I23">
            <v>2.8650000000000002</v>
          </cell>
          <cell r="J23">
            <v>2.7089999999999996</v>
          </cell>
          <cell r="K23">
            <v>2.9210000000000003</v>
          </cell>
          <cell r="L23">
            <v>2.8330000000000002</v>
          </cell>
          <cell r="M23">
            <v>2.8780000000000001</v>
          </cell>
          <cell r="N23">
            <v>2.9060000000000001</v>
          </cell>
          <cell r="O23">
            <v>2.8620000000000001</v>
          </cell>
          <cell r="P23">
            <v>2.96</v>
          </cell>
          <cell r="Q23">
            <v>2.8839999999999999</v>
          </cell>
          <cell r="R23">
            <v>2.8620000000000001</v>
          </cell>
          <cell r="S23">
            <v>2.8650000000000002</v>
          </cell>
        </row>
        <row r="24">
          <cell r="A24" t="str">
            <v>General Government</v>
          </cell>
          <cell r="B24">
            <v>0.65200000000000002</v>
          </cell>
          <cell r="C24">
            <v>0.60599999999999998</v>
          </cell>
          <cell r="D24">
            <v>0.59299999999999997</v>
          </cell>
          <cell r="E24">
            <v>0.54400000000000004</v>
          </cell>
          <cell r="F24">
            <v>0.52500000000000002</v>
          </cell>
          <cell r="G24">
            <v>0.5</v>
          </cell>
          <cell r="H24">
            <v>0.45700000000000002</v>
          </cell>
          <cell r="I24">
            <v>0.41700000000000004</v>
          </cell>
          <cell r="J24">
            <v>0.47200000000000003</v>
          </cell>
          <cell r="K24">
            <v>0.62</v>
          </cell>
          <cell r="L24">
            <v>0.66799999999999993</v>
          </cell>
          <cell r="M24">
            <v>0.77900000000000003</v>
          </cell>
          <cell r="N24">
            <v>0.92500000000000004</v>
          </cell>
          <cell r="O24">
            <v>1.0569999999999999</v>
          </cell>
          <cell r="P24">
            <v>1.1840000000000002</v>
          </cell>
          <cell r="Q24">
            <v>1.1640000000000001</v>
          </cell>
          <cell r="R24">
            <v>1.1659999999999999</v>
          </cell>
          <cell r="S24">
            <v>1.1479999999999999</v>
          </cell>
        </row>
        <row r="25">
          <cell r="A25" t="str">
            <v>Households</v>
          </cell>
          <cell r="B25">
            <v>0.53100000000000003</v>
          </cell>
          <cell r="C25">
            <v>0.54299999999999993</v>
          </cell>
          <cell r="D25">
            <v>0.57999999999999996</v>
          </cell>
          <cell r="E25">
            <v>0.63</v>
          </cell>
          <cell r="F25">
            <v>0.69200000000000006</v>
          </cell>
          <cell r="G25">
            <v>0.76400000000000001</v>
          </cell>
          <cell r="H25">
            <v>0.83700000000000008</v>
          </cell>
          <cell r="I25">
            <v>0.86599999999999999</v>
          </cell>
          <cell r="J25">
            <v>0.86299999999999999</v>
          </cell>
          <cell r="K25">
            <v>0.88099999999999989</v>
          </cell>
          <cell r="L25">
            <v>0.88300000000000001</v>
          </cell>
          <cell r="M25">
            <v>0.86699999999999999</v>
          </cell>
          <cell r="N25">
            <v>0.85499999999999998</v>
          </cell>
          <cell r="O25">
            <v>0.82099999999999995</v>
          </cell>
          <cell r="P25">
            <v>0.77900000000000003</v>
          </cell>
          <cell r="Q25">
            <v>0.72799999999999998</v>
          </cell>
          <cell r="R25">
            <v>0.69299999999999995</v>
          </cell>
          <cell r="S25">
            <v>0.66599999999999993</v>
          </cell>
        </row>
        <row r="26">
          <cell r="A26" t="str">
            <v>Rest of the World</v>
          </cell>
          <cell r="B26">
            <v>0.92799999999999994</v>
          </cell>
          <cell r="C26">
            <v>0.94099999999999995</v>
          </cell>
          <cell r="D26">
            <v>0.93400000000000005</v>
          </cell>
          <cell r="E26">
            <v>0.99099999999999999</v>
          </cell>
          <cell r="F26">
            <v>1.0580000000000001</v>
          </cell>
          <cell r="G26">
            <v>1.2</v>
          </cell>
          <cell r="H26">
            <v>1.2770000000000001</v>
          </cell>
          <cell r="I26">
            <v>1.274</v>
          </cell>
          <cell r="J26">
            <v>1.19</v>
          </cell>
          <cell r="K26">
            <v>1.2429999999999999</v>
          </cell>
          <cell r="L26">
            <v>1.226</v>
          </cell>
          <cell r="M26">
            <v>1.2350000000000001</v>
          </cell>
          <cell r="N26">
            <v>1.2849999999999999</v>
          </cell>
          <cell r="O26">
            <v>1.2849999999999999</v>
          </cell>
          <cell r="P26">
            <v>1.393</v>
          </cell>
          <cell r="Q26">
            <v>1.4680000000000002</v>
          </cell>
          <cell r="R26">
            <v>1.51</v>
          </cell>
          <cell r="S26">
            <v>1.5530000000000002</v>
          </cell>
        </row>
      </sheetData>
      <sheetData sheetId="3">
        <row r="21">
          <cell r="B21" t="str">
            <v>2000</v>
          </cell>
          <cell r="C21" t="str">
            <v>2001</v>
          </cell>
          <cell r="D21" t="str">
            <v>2002</v>
          </cell>
          <cell r="E21" t="str">
            <v>2003</v>
          </cell>
          <cell r="F21" t="str">
            <v>2004</v>
          </cell>
          <cell r="G21" t="str">
            <v>2005</v>
          </cell>
          <cell r="H21" t="str">
            <v>2006</v>
          </cell>
          <cell r="I21" t="str">
            <v>2007</v>
          </cell>
          <cell r="J21" t="str">
            <v>2008</v>
          </cell>
          <cell r="K21" t="str">
            <v>2009</v>
          </cell>
          <cell r="L21" t="str">
            <v>2010</v>
          </cell>
          <cell r="M21" t="str">
            <v>2011</v>
          </cell>
          <cell r="N21" t="str">
            <v>2012</v>
          </cell>
          <cell r="O21" t="str">
            <v>2013</v>
          </cell>
          <cell r="P21" t="str">
            <v>2014</v>
          </cell>
          <cell r="Q21" t="str">
            <v>2015</v>
          </cell>
          <cell r="R21">
            <v>2016</v>
          </cell>
        </row>
        <row r="22">
          <cell r="A22" t="str">
            <v>Non-Financial Coporations</v>
          </cell>
          <cell r="B22">
            <v>1.56</v>
          </cell>
          <cell r="C22">
            <v>1.5230000000000001</v>
          </cell>
          <cell r="D22">
            <v>1.4909999999999999</v>
          </cell>
          <cell r="E22">
            <v>1.49</v>
          </cell>
          <cell r="F22">
            <v>1.58</v>
          </cell>
          <cell r="G22">
            <v>1.776</v>
          </cell>
          <cell r="H22">
            <v>1.9590000000000001</v>
          </cell>
          <cell r="I22">
            <v>1.9140000000000001</v>
          </cell>
          <cell r="J22">
            <v>1.857</v>
          </cell>
          <cell r="K22">
            <v>1.8519999999999999</v>
          </cell>
          <cell r="L22">
            <v>1.7769999999999999</v>
          </cell>
          <cell r="M22">
            <v>1.7209999999999999</v>
          </cell>
          <cell r="N22">
            <v>1.8090000000000002</v>
          </cell>
          <cell r="O22">
            <v>1.869</v>
          </cell>
          <cell r="P22">
            <v>1.869</v>
          </cell>
          <cell r="Q22">
            <v>1.8880000000000001</v>
          </cell>
          <cell r="R22">
            <v>1.8480000000000001</v>
          </cell>
        </row>
        <row r="23">
          <cell r="A23" t="str">
            <v>Domestic Financial Corporations</v>
          </cell>
          <cell r="B23">
            <v>2.0180000000000002</v>
          </cell>
          <cell r="C23">
            <v>1.8530000000000002</v>
          </cell>
          <cell r="D23">
            <v>1.7909999999999999</v>
          </cell>
          <cell r="E23">
            <v>1.9480000000000002</v>
          </cell>
          <cell r="F23">
            <v>2.0140000000000002</v>
          </cell>
          <cell r="G23">
            <v>2.19</v>
          </cell>
          <cell r="H23">
            <v>2.2919999999999998</v>
          </cell>
          <cell r="I23">
            <v>2.2189999999999999</v>
          </cell>
          <cell r="J23">
            <v>2.0430000000000001</v>
          </cell>
          <cell r="K23">
            <v>2.218</v>
          </cell>
          <cell r="L23">
            <v>2.278</v>
          </cell>
          <cell r="M23">
            <v>2.2759999999999998</v>
          </cell>
          <cell r="N23">
            <v>2.4419999999999997</v>
          </cell>
          <cell r="O23">
            <v>2.399</v>
          </cell>
          <cell r="P23">
            <v>2.4319999999999999</v>
          </cell>
          <cell r="Q23">
            <v>2.4609999999999999</v>
          </cell>
          <cell r="R23">
            <v>2.4750000000000001</v>
          </cell>
        </row>
        <row r="24">
          <cell r="A24" t="str">
            <v>General Government</v>
          </cell>
          <cell r="B24">
            <v>1.19</v>
          </cell>
          <cell r="C24">
            <v>1.181</v>
          </cell>
          <cell r="D24">
            <v>1.17</v>
          </cell>
          <cell r="E24">
            <v>1.143</v>
          </cell>
          <cell r="F24">
            <v>1.161</v>
          </cell>
          <cell r="G24">
            <v>1.19</v>
          </cell>
          <cell r="H24">
            <v>1.1640000000000001</v>
          </cell>
          <cell r="I24">
            <v>1.117</v>
          </cell>
          <cell r="J24">
            <v>1.145</v>
          </cell>
          <cell r="K24">
            <v>1.2729999999999999</v>
          </cell>
          <cell r="L24">
            <v>1.26</v>
          </cell>
          <cell r="M24">
            <v>1.196</v>
          </cell>
          <cell r="N24">
            <v>1.3840000000000001</v>
          </cell>
          <cell r="O24">
            <v>1.4550000000000001</v>
          </cell>
          <cell r="P24">
            <v>1.585</v>
          </cell>
          <cell r="Q24">
            <v>1.5880000000000001</v>
          </cell>
          <cell r="R24">
            <v>1.5740000000000001</v>
          </cell>
        </row>
        <row r="25">
          <cell r="A25" t="str">
            <v>Households</v>
          </cell>
          <cell r="B25">
            <v>0.27899999999999997</v>
          </cell>
          <cell r="C25">
            <v>0.29199999999999998</v>
          </cell>
          <cell r="D25">
            <v>0.31</v>
          </cell>
          <cell r="E25">
            <v>0.33100000000000002</v>
          </cell>
          <cell r="F25">
            <v>0.35299999999999998</v>
          </cell>
          <cell r="G25">
            <v>0.38299999999999995</v>
          </cell>
          <cell r="H25">
            <v>0.41399999999999998</v>
          </cell>
          <cell r="I25">
            <v>0.439</v>
          </cell>
          <cell r="J25">
            <v>0.44700000000000001</v>
          </cell>
          <cell r="K25">
            <v>0.48200000000000004</v>
          </cell>
          <cell r="L25">
            <v>0.49399999999999999</v>
          </cell>
          <cell r="M25">
            <v>0.49399999999999999</v>
          </cell>
          <cell r="N25">
            <v>0.49700000000000005</v>
          </cell>
          <cell r="O25">
            <v>0.49299999999999999</v>
          </cell>
          <cell r="P25">
            <v>0.48499999999999999</v>
          </cell>
          <cell r="Q25">
            <v>0.47499999999999998</v>
          </cell>
          <cell r="R25">
            <v>0.47200000000000003</v>
          </cell>
        </row>
        <row r="26">
          <cell r="A26" t="str">
            <v>Rest of the World</v>
          </cell>
          <cell r="B26">
            <v>0.99299999999999999</v>
          </cell>
          <cell r="C26">
            <v>0.94799999999999995</v>
          </cell>
          <cell r="D26">
            <v>0.86099999999999999</v>
          </cell>
          <cell r="E26">
            <v>0.88200000000000001</v>
          </cell>
          <cell r="F26">
            <v>0.8909999999999999</v>
          </cell>
          <cell r="G26">
            <v>1.0290000000000001</v>
          </cell>
          <cell r="H26">
            <v>1.0959999999999999</v>
          </cell>
          <cell r="I26">
            <v>1.0880000000000001</v>
          </cell>
          <cell r="J26">
            <v>1.0920000000000001</v>
          </cell>
          <cell r="K26">
            <v>1.218</v>
          </cell>
          <cell r="L26">
            <v>1.19</v>
          </cell>
          <cell r="M26">
            <v>1.179</v>
          </cell>
          <cell r="N26">
            <v>1.228</v>
          </cell>
          <cell r="O26">
            <v>1.218</v>
          </cell>
          <cell r="P26">
            <v>1.327</v>
          </cell>
          <cell r="Q26">
            <v>1.3630000000000002</v>
          </cell>
          <cell r="R26">
            <v>1.409</v>
          </cell>
        </row>
      </sheetData>
      <sheetData sheetId="4">
        <row r="21">
          <cell r="B21" t="str">
            <v>2000</v>
          </cell>
          <cell r="C21" t="str">
            <v>2001</v>
          </cell>
          <cell r="D21" t="str">
            <v>2002</v>
          </cell>
          <cell r="E21" t="str">
            <v>2003</v>
          </cell>
          <cell r="F21" t="str">
            <v>2004</v>
          </cell>
          <cell r="G21" t="str">
            <v>2005</v>
          </cell>
          <cell r="H21" t="str">
            <v>2006</v>
          </cell>
          <cell r="I21" t="str">
            <v>2007</v>
          </cell>
          <cell r="J21" t="str">
            <v>2008</v>
          </cell>
          <cell r="K21" t="str">
            <v>2009</v>
          </cell>
          <cell r="L21" t="str">
            <v>2010</v>
          </cell>
          <cell r="M21" t="str">
            <v>2011</v>
          </cell>
          <cell r="N21" t="str">
            <v>2012</v>
          </cell>
          <cell r="O21" t="str">
            <v>2013</v>
          </cell>
          <cell r="P21" t="str">
            <v>2014</v>
          </cell>
          <cell r="Q21" t="str">
            <v>2015</v>
          </cell>
          <cell r="R21" t="str">
            <v>2016</v>
          </cell>
          <cell r="S21">
            <v>2017</v>
          </cell>
        </row>
        <row r="22">
          <cell r="A22" t="str">
            <v>Non-Financial Coporations</v>
          </cell>
          <cell r="B22">
            <v>1.8019999999999998</v>
          </cell>
          <cell r="C22">
            <v>1.806</v>
          </cell>
          <cell r="D22">
            <v>1.706</v>
          </cell>
          <cell r="E22">
            <v>1.8130000000000002</v>
          </cell>
          <cell r="F22">
            <v>1.849</v>
          </cell>
          <cell r="G22">
            <v>1.859</v>
          </cell>
          <cell r="H22">
            <v>2.0009999999999999</v>
          </cell>
          <cell r="I22">
            <v>2.101</v>
          </cell>
          <cell r="J22">
            <v>2.0790000000000002</v>
          </cell>
          <cell r="K22">
            <v>2.1909999999999998</v>
          </cell>
          <cell r="L22">
            <v>2.2610000000000001</v>
          </cell>
          <cell r="M22">
            <v>2.246</v>
          </cell>
          <cell r="N22">
            <v>2.3940000000000001</v>
          </cell>
          <cell r="O22">
            <v>2.3540000000000001</v>
          </cell>
          <cell r="P22">
            <v>2.2769999999999997</v>
          </cell>
          <cell r="Q22">
            <v>2.27</v>
          </cell>
          <cell r="R22">
            <v>2.258</v>
          </cell>
          <cell r="S22">
            <v>2.2469999999999999</v>
          </cell>
        </row>
        <row r="23">
          <cell r="A23" t="str">
            <v>Domestic Financial Corporations</v>
          </cell>
          <cell r="B23">
            <v>2.4590000000000001</v>
          </cell>
          <cell r="C23">
            <v>2.5739999999999998</v>
          </cell>
          <cell r="D23">
            <v>2.5610000000000004</v>
          </cell>
          <cell r="E23">
            <v>2.7389999999999999</v>
          </cell>
          <cell r="F23">
            <v>2.8250000000000002</v>
          </cell>
          <cell r="G23">
            <v>3.0019999999999998</v>
          </cell>
          <cell r="H23">
            <v>3.173</v>
          </cell>
          <cell r="I23">
            <v>3.3220000000000001</v>
          </cell>
          <cell r="J23">
            <v>3.355</v>
          </cell>
          <cell r="K23">
            <v>3.6489999999999996</v>
          </cell>
          <cell r="L23">
            <v>3.7810000000000001</v>
          </cell>
          <cell r="M23">
            <v>3.552</v>
          </cell>
          <cell r="N23">
            <v>3.6180000000000003</v>
          </cell>
          <cell r="O23">
            <v>3.41</v>
          </cell>
          <cell r="P23">
            <v>3.3849999999999998</v>
          </cell>
          <cell r="Q23">
            <v>3.1970000000000001</v>
          </cell>
          <cell r="R23">
            <v>3.15</v>
          </cell>
          <cell r="S23">
            <v>3.0860000000000003</v>
          </cell>
        </row>
        <row r="24">
          <cell r="A24" t="str">
            <v>General Government</v>
          </cell>
          <cell r="B24">
            <v>0.62</v>
          </cell>
          <cell r="C24">
            <v>0.63500000000000001</v>
          </cell>
          <cell r="D24">
            <v>0.66799999999999993</v>
          </cell>
          <cell r="E24">
            <v>0.70599999999999996</v>
          </cell>
          <cell r="F24">
            <v>0.76700000000000002</v>
          </cell>
          <cell r="G24">
            <v>0.8</v>
          </cell>
          <cell r="H24">
            <v>0.79400000000000004</v>
          </cell>
          <cell r="I24">
            <v>0.78099999999999992</v>
          </cell>
          <cell r="J24">
            <v>0.82799999999999996</v>
          </cell>
          <cell r="K24">
            <v>0.96099999999999997</v>
          </cell>
          <cell r="L24">
            <v>1.0409999999999999</v>
          </cell>
          <cell r="M24">
            <v>1.0840000000000001</v>
          </cell>
          <cell r="N24">
            <v>1.39</v>
          </cell>
          <cell r="O24">
            <v>1.43</v>
          </cell>
          <cell r="P24">
            <v>1.5319999999999998</v>
          </cell>
          <cell r="Q24">
            <v>1.5069999999999999</v>
          </cell>
          <cell r="R24">
            <v>1.476</v>
          </cell>
          <cell r="S24">
            <v>1.4809999999999999</v>
          </cell>
        </row>
        <row r="25">
          <cell r="A25" t="str">
            <v>Households</v>
          </cell>
          <cell r="B25">
            <v>0.69599999999999995</v>
          </cell>
          <cell r="C25">
            <v>0.76900000000000002</v>
          </cell>
          <cell r="D25">
            <v>0.79500000000000004</v>
          </cell>
          <cell r="E25">
            <v>0.79700000000000004</v>
          </cell>
          <cell r="F25">
            <v>0.82400000000000007</v>
          </cell>
          <cell r="G25">
            <v>0.8859999999999999</v>
          </cell>
          <cell r="H25">
            <v>0.90599999999999992</v>
          </cell>
          <cell r="I25">
            <v>0.93299999999999994</v>
          </cell>
          <cell r="J25">
            <v>0.97099999999999997</v>
          </cell>
          <cell r="K25">
            <v>1.002</v>
          </cell>
          <cell r="L25">
            <v>1.024</v>
          </cell>
          <cell r="M25">
            <v>1.0029999999999999</v>
          </cell>
          <cell r="N25">
            <v>1.0170000000000001</v>
          </cell>
          <cell r="O25">
            <v>0.97499999999999998</v>
          </cell>
          <cell r="P25">
            <v>0.95099999999999996</v>
          </cell>
          <cell r="Q25">
            <v>0.89800000000000002</v>
          </cell>
          <cell r="R25">
            <v>0.85599999999999998</v>
          </cell>
          <cell r="S25">
            <v>0.82599999999999996</v>
          </cell>
        </row>
        <row r="26">
          <cell r="A26" t="str">
            <v>Rest of the World</v>
          </cell>
          <cell r="B26">
            <v>1.196</v>
          </cell>
          <cell r="C26">
            <v>1.3119999999999998</v>
          </cell>
          <cell r="D26">
            <v>1.29</v>
          </cell>
          <cell r="E26">
            <v>1.4490000000000001</v>
          </cell>
          <cell r="F26">
            <v>1.514</v>
          </cell>
          <cell r="G26">
            <v>1.6369999999999998</v>
          </cell>
          <cell r="H26">
            <v>1.7150000000000001</v>
          </cell>
          <cell r="I26">
            <v>1.75</v>
          </cell>
          <cell r="J26">
            <v>1.6569999999999998</v>
          </cell>
          <cell r="K26">
            <v>1.841</v>
          </cell>
          <cell r="L26">
            <v>1.8630000000000002</v>
          </cell>
          <cell r="M26">
            <v>1.7180000000000002</v>
          </cell>
          <cell r="N26">
            <v>1.798</v>
          </cell>
          <cell r="O26">
            <v>1.7490000000000001</v>
          </cell>
          <cell r="P26">
            <v>1.806</v>
          </cell>
          <cell r="Q26">
            <v>1.736</v>
          </cell>
          <cell r="R26">
            <v>1.716</v>
          </cell>
          <cell r="S26">
            <v>1.7069999999999999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063A3-3CB9-4E56-8C31-178515BAF631}">
  <dimension ref="A2:H17"/>
  <sheetViews>
    <sheetView workbookViewId="0">
      <selection activeCell="A3" sqref="A3:H17"/>
    </sheetView>
  </sheetViews>
  <sheetFormatPr defaultColWidth="9.1796875" defaultRowHeight="14.5" x14ac:dyDescent="0.35"/>
  <cols>
    <col min="1" max="1" width="10.26953125" style="12" customWidth="1"/>
    <col min="2" max="2" width="10" style="12" customWidth="1"/>
    <col min="3" max="8" width="10.26953125" style="12" customWidth="1"/>
    <col min="9" max="16384" width="9.1796875" style="12"/>
  </cols>
  <sheetData>
    <row r="2" spans="1:8" x14ac:dyDescent="0.35">
      <c r="A2" s="8"/>
      <c r="B2" s="9"/>
      <c r="C2" s="10"/>
      <c r="D2" s="11"/>
      <c r="E2" s="8"/>
      <c r="F2" s="8"/>
      <c r="G2" s="8"/>
      <c r="H2" s="8"/>
    </row>
    <row r="3" spans="1:8" x14ac:dyDescent="0.35">
      <c r="A3" s="56" t="s">
        <v>30</v>
      </c>
      <c r="B3" s="58" t="s">
        <v>31</v>
      </c>
      <c r="C3" s="58" t="s">
        <v>32</v>
      </c>
      <c r="D3" s="60"/>
      <c r="E3" s="61"/>
      <c r="F3" s="62" t="s">
        <v>33</v>
      </c>
      <c r="G3" s="63"/>
      <c r="H3" s="63"/>
    </row>
    <row r="4" spans="1:8" x14ac:dyDescent="0.35">
      <c r="A4" s="57"/>
      <c r="B4" s="59"/>
      <c r="C4" s="14" t="s">
        <v>2</v>
      </c>
      <c r="D4" s="15" t="s">
        <v>34</v>
      </c>
      <c r="E4" s="16" t="s">
        <v>35</v>
      </c>
      <c r="F4" s="14" t="s">
        <v>2</v>
      </c>
      <c r="G4" s="15" t="s">
        <v>34</v>
      </c>
      <c r="H4" s="15" t="s">
        <v>35</v>
      </c>
    </row>
    <row r="5" spans="1:8" x14ac:dyDescent="0.35">
      <c r="A5" s="64" t="s">
        <v>36</v>
      </c>
      <c r="B5" s="17" t="s">
        <v>37</v>
      </c>
      <c r="C5" s="18">
        <f>[1]Planilha2!B12</f>
        <v>106.28</v>
      </c>
      <c r="D5" s="19">
        <f>[1]Planilha2!J12</f>
        <v>100.63</v>
      </c>
      <c r="E5" s="20">
        <f>[1]Planilha2!S12</f>
        <v>99.84</v>
      </c>
      <c r="F5" s="21">
        <f>[1]Planilha2!B27</f>
        <v>119.77</v>
      </c>
      <c r="G5" s="22">
        <f>[1]Planilha2!J27</f>
        <v>98.31</v>
      </c>
      <c r="H5" s="22">
        <f>[1]Planilha2!S27</f>
        <v>108.02</v>
      </c>
    </row>
    <row r="6" spans="1:8" x14ac:dyDescent="0.35">
      <c r="A6" s="65"/>
      <c r="B6" s="23" t="s">
        <v>38</v>
      </c>
      <c r="C6" s="24">
        <f>[1]Planilha2!B14</f>
        <v>88.67</v>
      </c>
      <c r="D6" s="25">
        <f>[1]Planilha2!J14</f>
        <v>96.01</v>
      </c>
      <c r="E6" s="26">
        <f>[1]Planilha2!S14</f>
        <v>93.09</v>
      </c>
      <c r="F6" s="27">
        <f>[1]Planilha2!B29</f>
        <v>82.63</v>
      </c>
      <c r="G6" s="28">
        <f>[1]Planilha2!J29</f>
        <v>96.18</v>
      </c>
      <c r="H6" s="28">
        <f>[1]Planilha2!S29</f>
        <v>82.44</v>
      </c>
    </row>
    <row r="7" spans="1:8" x14ac:dyDescent="0.35">
      <c r="A7" s="66"/>
      <c r="B7" s="23" t="s">
        <v>39</v>
      </c>
      <c r="C7" s="24">
        <f>[1]Planilha2!B16</f>
        <v>98.12</v>
      </c>
      <c r="D7" s="25">
        <f>[1]Planilha2!J16</f>
        <v>99.4</v>
      </c>
      <c r="E7" s="26">
        <f>[1]Planilha2!S16</f>
        <v>100</v>
      </c>
      <c r="F7" s="27">
        <f>[1]Planilha2!B31</f>
        <v>88.05</v>
      </c>
      <c r="G7" s="28">
        <f>[1]Planilha2!J31</f>
        <v>98.43</v>
      </c>
      <c r="H7" s="28">
        <f>[1]Planilha2!S31</f>
        <v>97.88</v>
      </c>
    </row>
    <row r="8" spans="1:8" x14ac:dyDescent="0.35">
      <c r="A8" s="66"/>
      <c r="B8" s="23" t="s">
        <v>40</v>
      </c>
      <c r="C8" s="24">
        <f>[1]Planilha2!B13</f>
        <v>97.8</v>
      </c>
      <c r="D8" s="25">
        <f>[1]Planilha2!J13</f>
        <v>105.41</v>
      </c>
      <c r="E8" s="26">
        <f>[1]Planilha2!S13</f>
        <v>94.75</v>
      </c>
      <c r="F8" s="27">
        <f>[1]Planilha2!B28</f>
        <v>99.35</v>
      </c>
      <c r="G8" s="28">
        <f>[1]Planilha2!J28</f>
        <v>120.04</v>
      </c>
      <c r="H8" s="28">
        <f>[1]Planilha2!S28</f>
        <v>72.72</v>
      </c>
    </row>
    <row r="9" spans="1:8" x14ac:dyDescent="0.35">
      <c r="A9" s="66"/>
      <c r="B9" s="23" t="s">
        <v>41</v>
      </c>
      <c r="C9" s="24">
        <f>[1]Planilha2!B17</f>
        <v>96.96</v>
      </c>
      <c r="D9" s="25">
        <f>[1]Planilha2!J17</f>
        <v>101.32</v>
      </c>
      <c r="E9" s="26">
        <f>[1]Planilha2!S17</f>
        <v>100.48</v>
      </c>
      <c r="F9" s="27">
        <f>[1]Planilha2!B32</f>
        <v>99.57</v>
      </c>
      <c r="G9" s="28">
        <f>[1]Planilha2!J32</f>
        <v>101.63</v>
      </c>
      <c r="H9" s="28">
        <f>[1]Planilha2!S32</f>
        <v>94.62</v>
      </c>
    </row>
    <row r="10" spans="1:8" x14ac:dyDescent="0.35">
      <c r="A10" s="67"/>
      <c r="B10" s="29" t="s">
        <v>42</v>
      </c>
      <c r="C10" s="30">
        <f>[1]Planilha2!B15</f>
        <v>92.44</v>
      </c>
      <c r="D10" s="31">
        <f>[1]Planilha2!J15</f>
        <v>99.96</v>
      </c>
      <c r="E10" s="32">
        <f>[1]Planilha2!S15</f>
        <v>98.79</v>
      </c>
      <c r="F10" s="33">
        <f>[1]Planilha2!B30</f>
        <v>89.86</v>
      </c>
      <c r="G10" s="34">
        <f>[1]Planilha2!J30</f>
        <v>104.05</v>
      </c>
      <c r="H10" s="34">
        <f>[1]Planilha2!S30</f>
        <v>90.5</v>
      </c>
    </row>
    <row r="11" spans="1:8" x14ac:dyDescent="0.35">
      <c r="A11" s="52" t="s">
        <v>43</v>
      </c>
      <c r="B11" s="35" t="s">
        <v>36</v>
      </c>
      <c r="C11" s="18">
        <f>[1]Planilha2!B41</f>
        <v>84.39</v>
      </c>
      <c r="D11" s="19">
        <f>[1]Planilha2!J41</f>
        <v>106.51</v>
      </c>
      <c r="E11" s="20">
        <f>[1]Planilha2!S41</f>
        <v>98.44</v>
      </c>
      <c r="F11" s="21">
        <f>[1]Planilha2!B56</f>
        <v>83.77</v>
      </c>
      <c r="G11" s="22">
        <f>[1]Planilha2!J56</f>
        <v>104.08</v>
      </c>
      <c r="H11" s="22">
        <f>[1]Planilha2!S56</f>
        <v>98.06</v>
      </c>
    </row>
    <row r="12" spans="1:8" x14ac:dyDescent="0.35">
      <c r="A12" s="53"/>
      <c r="B12" s="23" t="s">
        <v>37</v>
      </c>
      <c r="C12" s="24">
        <f>[1]Planilha2!B42</f>
        <v>96.42</v>
      </c>
      <c r="D12" s="25">
        <f>[1]Planilha2!J42</f>
        <v>103.89</v>
      </c>
      <c r="E12" s="26">
        <f>[1]Planilha2!S42</f>
        <v>98.69</v>
      </c>
      <c r="F12" s="27">
        <f>[1]Planilha2!B57</f>
        <v>105.97</v>
      </c>
      <c r="G12" s="28">
        <f>[1]Planilha2!J57</f>
        <v>100.73</v>
      </c>
      <c r="H12" s="28">
        <f>[1]Planilha2!S57</f>
        <v>104.77</v>
      </c>
    </row>
    <row r="13" spans="1:8" x14ac:dyDescent="0.35">
      <c r="A13" s="54"/>
      <c r="B13" s="23" t="s">
        <v>38</v>
      </c>
      <c r="C13" s="24">
        <f>[1]Planilha2!B44</f>
        <v>85.22</v>
      </c>
      <c r="D13" s="25">
        <f>[1]Planilha2!J44</f>
        <v>98.05</v>
      </c>
      <c r="E13" s="26">
        <f>[1]Planilha2!S44</f>
        <v>94.87</v>
      </c>
      <c r="F13" s="27">
        <f>[1]Planilha2!B59</f>
        <v>78.56</v>
      </c>
      <c r="G13" s="28">
        <f>[1]Planilha2!J59</f>
        <v>97.53</v>
      </c>
      <c r="H13" s="28">
        <f>[1]Planilha2!S59</f>
        <v>82.43</v>
      </c>
    </row>
    <row r="14" spans="1:8" x14ac:dyDescent="0.35">
      <c r="A14" s="54"/>
      <c r="B14" s="23" t="s">
        <v>39</v>
      </c>
      <c r="C14" s="24">
        <f>[1]Planilha2!B46</f>
        <v>90.83</v>
      </c>
      <c r="D14" s="25">
        <f>[1]Planilha2!J46</f>
        <v>102.66</v>
      </c>
      <c r="E14" s="26">
        <f>[1]Planilha2!S46</f>
        <v>99.12</v>
      </c>
      <c r="F14" s="27">
        <f>[1]Planilha2!B61</f>
        <v>81.45</v>
      </c>
      <c r="G14" s="28">
        <f>[1]Planilha2!J61</f>
        <v>100.66</v>
      </c>
      <c r="H14" s="28">
        <f>[1]Planilha2!S61</f>
        <v>96.85</v>
      </c>
    </row>
    <row r="15" spans="1:8" x14ac:dyDescent="0.35">
      <c r="A15" s="54"/>
      <c r="B15" s="23" t="s">
        <v>40</v>
      </c>
      <c r="C15" s="24">
        <f>[1]Planilha2!B43</f>
        <v>83.83</v>
      </c>
      <c r="D15" s="25">
        <f>[1]Planilha2!J43</f>
        <v>109.07</v>
      </c>
      <c r="E15" s="26">
        <f>[1]Planilha2!S43</f>
        <v>90.81</v>
      </c>
      <c r="F15" s="27">
        <f>[1]Planilha2!B58</f>
        <v>85.32</v>
      </c>
      <c r="G15" s="28">
        <f>[1]Planilha2!J58</f>
        <v>122.18</v>
      </c>
      <c r="H15" s="28">
        <f>[1]Planilha2!S58</f>
        <v>70.239999999999995</v>
      </c>
    </row>
    <row r="16" spans="1:8" x14ac:dyDescent="0.35">
      <c r="A16" s="54"/>
      <c r="B16" s="23" t="s">
        <v>41</v>
      </c>
      <c r="C16" s="24">
        <f>[1]Planilha2!B47</f>
        <v>90.94</v>
      </c>
      <c r="D16" s="25">
        <f>[1]Planilha2!J47</f>
        <v>102.99</v>
      </c>
      <c r="E16" s="26">
        <f>[1]Planilha2!S47</f>
        <v>99.64</v>
      </c>
      <c r="F16" s="27">
        <f>[1]Planilha2!B62</f>
        <v>93.84</v>
      </c>
      <c r="G16" s="28">
        <f>[1]Planilha2!J62</f>
        <v>102.65</v>
      </c>
      <c r="H16" s="28">
        <f>[1]Planilha2!S62</f>
        <v>93.59</v>
      </c>
    </row>
    <row r="17" spans="1:8" x14ac:dyDescent="0.35">
      <c r="A17" s="55"/>
      <c r="B17" s="29" t="s">
        <v>42</v>
      </c>
      <c r="C17" s="30">
        <f>[1]Planilha2!B45</f>
        <v>85.93</v>
      </c>
      <c r="D17" s="31">
        <f>[1]Planilha2!J45</f>
        <v>101.98</v>
      </c>
      <c r="E17" s="32">
        <f>[1]Planilha2!S45</f>
        <v>98.15</v>
      </c>
      <c r="F17" s="33">
        <f>[1]Planilha2!B60</f>
        <v>83.62</v>
      </c>
      <c r="G17" s="34">
        <f>[1]Planilha2!J60</f>
        <v>105.25</v>
      </c>
      <c r="H17" s="34">
        <f>[1]Planilha2!S60</f>
        <v>89.87</v>
      </c>
    </row>
  </sheetData>
  <mergeCells count="6">
    <mergeCell ref="A11:A17"/>
    <mergeCell ref="A3:A4"/>
    <mergeCell ref="B3:B4"/>
    <mergeCell ref="C3:E3"/>
    <mergeCell ref="F3:H3"/>
    <mergeCell ref="A5:A10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4:H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332A1-9467-41D8-8428-5F00F42C272E}">
  <dimension ref="A1:P33"/>
  <sheetViews>
    <sheetView topLeftCell="A16" workbookViewId="0">
      <selection activeCell="A2" sqref="A2:G33"/>
    </sheetView>
  </sheetViews>
  <sheetFormatPr defaultColWidth="9.81640625" defaultRowHeight="14.5" x14ac:dyDescent="0.35"/>
  <cols>
    <col min="1" max="1" width="4.36328125" style="37" bestFit="1" customWidth="1"/>
    <col min="2" max="2" width="23.1796875" style="37" bestFit="1" customWidth="1"/>
    <col min="3" max="4" width="11" style="37" customWidth="1"/>
    <col min="5" max="7" width="7.7265625" style="37" customWidth="1"/>
    <col min="8" max="9" width="9.81640625" style="37"/>
    <col min="10" max="10" width="4.1796875" style="37" bestFit="1" customWidth="1"/>
    <col min="11" max="11" width="19.1796875" style="37" bestFit="1" customWidth="1"/>
    <col min="12" max="13" width="9.36328125" style="37" bestFit="1" customWidth="1"/>
    <col min="14" max="16" width="5.81640625" style="37" bestFit="1" customWidth="1"/>
    <col min="17" max="16384" width="9.81640625" style="37"/>
  </cols>
  <sheetData>
    <row r="1" spans="1:16" x14ac:dyDescent="0.35">
      <c r="A1" s="36"/>
      <c r="B1" s="36"/>
      <c r="C1" s="36"/>
      <c r="D1" s="36"/>
      <c r="E1" s="36"/>
      <c r="F1" s="36"/>
      <c r="G1" s="36"/>
      <c r="N1" s="36"/>
      <c r="O1" s="36"/>
      <c r="P1" s="36"/>
    </row>
    <row r="2" spans="1:16" x14ac:dyDescent="0.35">
      <c r="A2" s="75"/>
      <c r="B2" s="77" t="s">
        <v>74</v>
      </c>
      <c r="C2" s="73" t="s">
        <v>75</v>
      </c>
      <c r="D2" s="73"/>
      <c r="E2" s="74" t="s">
        <v>76</v>
      </c>
      <c r="F2" s="74"/>
      <c r="G2" s="74"/>
      <c r="J2" s="75"/>
      <c r="K2" s="77"/>
      <c r="L2" s="73"/>
      <c r="M2" s="73"/>
      <c r="N2" s="74"/>
      <c r="O2" s="74"/>
      <c r="P2" s="74"/>
    </row>
    <row r="3" spans="1:16" x14ac:dyDescent="0.35">
      <c r="A3" s="76"/>
      <c r="B3" s="78"/>
      <c r="C3" s="38" t="s">
        <v>77</v>
      </c>
      <c r="D3" s="38" t="s">
        <v>78</v>
      </c>
      <c r="E3" s="38">
        <v>2000</v>
      </c>
      <c r="F3" s="38">
        <v>2008</v>
      </c>
      <c r="G3" s="38">
        <v>2017</v>
      </c>
      <c r="J3" s="76"/>
      <c r="K3" s="78"/>
      <c r="L3" s="38"/>
      <c r="M3" s="38"/>
      <c r="N3" s="38"/>
      <c r="O3" s="38"/>
      <c r="P3" s="38"/>
    </row>
    <row r="4" spans="1:16" ht="14.15" customHeight="1" x14ac:dyDescent="0.35">
      <c r="A4" s="68" t="s">
        <v>79</v>
      </c>
      <c r="B4" s="39" t="s">
        <v>80</v>
      </c>
      <c r="C4" s="40">
        <v>3.4905111170720815E-2</v>
      </c>
      <c r="D4" s="40">
        <v>-3.164407375272027E-2</v>
      </c>
      <c r="E4" s="41">
        <v>0.99999999999999989</v>
      </c>
      <c r="F4" s="41">
        <v>1</v>
      </c>
      <c r="G4" s="41">
        <v>0.99999999999999978</v>
      </c>
      <c r="J4" s="68"/>
      <c r="K4" s="42"/>
      <c r="L4" s="43"/>
      <c r="M4" s="43"/>
      <c r="N4" s="44"/>
      <c r="O4" s="44"/>
      <c r="P4" s="44"/>
    </row>
    <row r="5" spans="1:16" x14ac:dyDescent="0.35">
      <c r="A5" s="69"/>
      <c r="B5" s="42" t="s">
        <v>81</v>
      </c>
      <c r="C5" s="45">
        <v>3.5325097023337193E-2</v>
      </c>
      <c r="D5" s="45">
        <v>-2.7478034025145037E-2</v>
      </c>
      <c r="E5" s="46">
        <v>0.20955428635482262</v>
      </c>
      <c r="F5" s="46">
        <v>0.20953984214015373</v>
      </c>
      <c r="G5" s="46">
        <v>0.2197723120292375</v>
      </c>
      <c r="J5" s="69"/>
      <c r="K5" s="42"/>
      <c r="L5" s="43"/>
      <c r="M5" s="43"/>
      <c r="N5" s="47"/>
      <c r="O5" s="47"/>
      <c r="P5" s="47"/>
    </row>
    <row r="6" spans="1:16" x14ac:dyDescent="0.35">
      <c r="A6" s="69"/>
      <c r="B6" s="42" t="s">
        <v>82</v>
      </c>
      <c r="C6" s="45">
        <v>3.9187539778868574E-2</v>
      </c>
      <c r="D6" s="45">
        <v>-3.3886353691748305E-2</v>
      </c>
      <c r="E6" s="46">
        <v>0.65939331294803893</v>
      </c>
      <c r="F6" s="46">
        <v>0.67928514047044464</v>
      </c>
      <c r="G6" s="46">
        <v>0.67130155589897567</v>
      </c>
      <c r="J6" s="69"/>
      <c r="K6" s="42"/>
      <c r="L6" s="43"/>
      <c r="M6" s="43"/>
      <c r="N6" s="47"/>
      <c r="O6" s="47"/>
      <c r="P6" s="47"/>
    </row>
    <row r="7" spans="1:16" x14ac:dyDescent="0.35">
      <c r="A7" s="69"/>
      <c r="B7" s="42" t="s">
        <v>83</v>
      </c>
      <c r="C7" s="45">
        <v>4.03827611903953E-2</v>
      </c>
      <c r="D7" s="45">
        <v>-9.1673576410313817E-2</v>
      </c>
      <c r="E7" s="46">
        <v>0.23189817125156145</v>
      </c>
      <c r="F7" s="46">
        <v>0.2411007899523547</v>
      </c>
      <c r="G7" s="46">
        <v>0.13676902704186639</v>
      </c>
      <c r="J7" s="69"/>
      <c r="K7" s="42"/>
      <c r="L7" s="43"/>
      <c r="M7" s="43"/>
      <c r="N7" s="47"/>
      <c r="O7" s="47"/>
      <c r="P7" s="47"/>
    </row>
    <row r="8" spans="1:16" x14ac:dyDescent="0.35">
      <c r="A8" s="69"/>
      <c r="B8" s="42" t="s">
        <v>84</v>
      </c>
      <c r="C8" s="45">
        <v>3.9075879017584025E-2</v>
      </c>
      <c r="D8" s="45">
        <v>2.4235780694952247E-3</v>
      </c>
      <c r="E8" s="46">
        <v>0.23188685407197507</v>
      </c>
      <c r="F8" s="46">
        <v>0.23867688695419326</v>
      </c>
      <c r="G8" s="46">
        <v>0.32876336262552514</v>
      </c>
      <c r="J8" s="69"/>
      <c r="K8" s="42"/>
      <c r="L8" s="43"/>
      <c r="M8" s="43"/>
      <c r="N8" s="47"/>
      <c r="O8" s="47"/>
      <c r="P8" s="47"/>
    </row>
    <row r="9" spans="1:16" x14ac:dyDescent="0.35">
      <c r="A9" s="69"/>
      <c r="B9" s="48" t="s">
        <v>85</v>
      </c>
      <c r="C9" s="49">
        <v>4.8668851998278528E-2</v>
      </c>
      <c r="D9" s="49">
        <v>-3.616631463942932E-2</v>
      </c>
      <c r="E9" s="50">
        <v>0.3327326246263983</v>
      </c>
      <c r="F9" s="50">
        <v>0.36860265951714621</v>
      </c>
      <c r="G9" s="50">
        <v>0.35660625759560488</v>
      </c>
      <c r="J9" s="69"/>
      <c r="K9" s="48"/>
      <c r="L9" s="49"/>
      <c r="M9" s="49"/>
      <c r="N9" s="50"/>
      <c r="O9" s="50"/>
      <c r="P9" s="50"/>
    </row>
    <row r="10" spans="1:16" ht="14.15" customHeight="1" x14ac:dyDescent="0.35">
      <c r="A10" s="68" t="s">
        <v>86</v>
      </c>
      <c r="B10" s="39" t="s">
        <v>80</v>
      </c>
      <c r="C10" s="43">
        <v>8.8700169676620977E-3</v>
      </c>
      <c r="D10" s="43">
        <v>-5.0832757848587873E-3</v>
      </c>
      <c r="E10" s="44">
        <v>0.99999999999999989</v>
      </c>
      <c r="F10" s="44">
        <v>1</v>
      </c>
      <c r="G10" s="44">
        <v>1</v>
      </c>
      <c r="J10" s="70"/>
      <c r="K10" s="42"/>
      <c r="L10" s="43"/>
      <c r="M10" s="43"/>
      <c r="N10" s="44"/>
      <c r="O10" s="44"/>
      <c r="P10" s="44"/>
    </row>
    <row r="11" spans="1:16" x14ac:dyDescent="0.35">
      <c r="A11" s="69"/>
      <c r="B11" s="42" t="s">
        <v>81</v>
      </c>
      <c r="C11" s="43">
        <v>1.152956335640698E-2</v>
      </c>
      <c r="D11" s="43">
        <v>-3.5438866486959819E-3</v>
      </c>
      <c r="E11" s="47">
        <v>0.19102747043032098</v>
      </c>
      <c r="F11" s="47">
        <v>0.19505974345901253</v>
      </c>
      <c r="G11" s="47">
        <v>0.19853444303271545</v>
      </c>
      <c r="J11" s="71"/>
      <c r="K11" s="42"/>
      <c r="L11" s="43"/>
      <c r="M11" s="43"/>
      <c r="N11" s="47"/>
      <c r="O11" s="47"/>
      <c r="P11" s="47"/>
    </row>
    <row r="12" spans="1:16" x14ac:dyDescent="0.35">
      <c r="A12" s="69"/>
      <c r="B12" s="42" t="s">
        <v>82</v>
      </c>
      <c r="C12" s="43">
        <v>6.5037514188281964E-3</v>
      </c>
      <c r="D12" s="43">
        <v>-2.2788443473262809E-3</v>
      </c>
      <c r="E12" s="47">
        <v>0.59675660319777812</v>
      </c>
      <c r="F12" s="47">
        <v>0.58554947948780267</v>
      </c>
      <c r="G12" s="47">
        <v>0.60282445012405905</v>
      </c>
      <c r="J12" s="71"/>
      <c r="K12" s="42"/>
      <c r="L12" s="43"/>
      <c r="M12" s="43"/>
      <c r="N12" s="47"/>
      <c r="O12" s="47"/>
      <c r="P12" s="47"/>
    </row>
    <row r="13" spans="1:16" x14ac:dyDescent="0.35">
      <c r="A13" s="69"/>
      <c r="B13" s="42" t="s">
        <v>83</v>
      </c>
      <c r="C13" s="43">
        <v>1.6452127655315785E-2</v>
      </c>
      <c r="D13" s="43">
        <v>-3.0222104847389963E-2</v>
      </c>
      <c r="E13" s="47">
        <v>0.20885748969630671</v>
      </c>
      <c r="F13" s="47">
        <v>0.22171172996778635</v>
      </c>
      <c r="G13" s="47">
        <v>0.17675993234899917</v>
      </c>
      <c r="J13" s="71"/>
      <c r="K13" s="42"/>
      <c r="L13" s="43"/>
      <c r="M13" s="43"/>
      <c r="N13" s="47"/>
      <c r="O13" s="47"/>
      <c r="P13" s="47"/>
    </row>
    <row r="14" spans="1:16" x14ac:dyDescent="0.35">
      <c r="A14" s="69"/>
      <c r="B14" s="42" t="s">
        <v>84</v>
      </c>
      <c r="C14" s="43">
        <v>2.3466339542438375E-2</v>
      </c>
      <c r="D14" s="43">
        <v>1.5657792410025184E-2</v>
      </c>
      <c r="E14" s="47">
        <v>0.23638507227018488</v>
      </c>
      <c r="F14" s="47">
        <v>0.26512564671900757</v>
      </c>
      <c r="G14" s="47">
        <v>0.3204225074154714</v>
      </c>
      <c r="J14" s="71"/>
      <c r="K14" s="42"/>
      <c r="L14" s="43"/>
      <c r="M14" s="43"/>
      <c r="N14" s="47"/>
      <c r="O14" s="47"/>
      <c r="P14" s="47"/>
    </row>
    <row r="15" spans="1:16" x14ac:dyDescent="0.35">
      <c r="A15" s="69"/>
      <c r="B15" s="48" t="s">
        <v>85</v>
      </c>
      <c r="C15" s="49">
        <v>2.6416303281652898E-2</v>
      </c>
      <c r="D15" s="49">
        <v>6.7314584426609869E-3</v>
      </c>
      <c r="E15" s="50">
        <v>0.23302663559459083</v>
      </c>
      <c r="F15" s="50">
        <v>0.26744659963360906</v>
      </c>
      <c r="G15" s="50">
        <v>0.29854133292124513</v>
      </c>
      <c r="J15" s="72"/>
      <c r="K15" s="48"/>
      <c r="L15" s="49"/>
      <c r="M15" s="49"/>
      <c r="N15" s="50"/>
      <c r="O15" s="50"/>
      <c r="P15" s="50"/>
    </row>
    <row r="16" spans="1:16" x14ac:dyDescent="0.35">
      <c r="A16" s="68" t="s">
        <v>87</v>
      </c>
      <c r="B16" s="39" t="s">
        <v>80</v>
      </c>
      <c r="C16" s="43">
        <v>4.2853667048937005E-2</v>
      </c>
      <c r="D16" s="43">
        <v>5.1198532920862849E-2</v>
      </c>
      <c r="E16" s="44">
        <v>1.0000000000000002</v>
      </c>
      <c r="F16" s="44">
        <v>1.0000000000000004</v>
      </c>
      <c r="G16" s="44">
        <v>1</v>
      </c>
    </row>
    <row r="17" spans="1:7" x14ac:dyDescent="0.35">
      <c r="A17" s="69"/>
      <c r="B17" s="42" t="s">
        <v>81</v>
      </c>
      <c r="C17" s="43">
        <v>3.3355698161181779E-2</v>
      </c>
      <c r="D17" s="43">
        <v>-1.9140533726910158E-3</v>
      </c>
      <c r="E17" s="47">
        <v>0.21916511976861591</v>
      </c>
      <c r="F17" s="47">
        <v>0.20791397989026361</v>
      </c>
      <c r="G17" s="47">
        <v>0.12526911999740689</v>
      </c>
    </row>
    <row r="18" spans="1:7" x14ac:dyDescent="0.35">
      <c r="A18" s="69"/>
      <c r="B18" s="42" t="s">
        <v>82</v>
      </c>
      <c r="C18" s="43">
        <v>4.8918654439285225E-2</v>
      </c>
      <c r="D18" s="43">
        <v>5.0384331168282781E-3</v>
      </c>
      <c r="E18" s="47">
        <v>0.45629347305103207</v>
      </c>
      <c r="F18" s="47">
        <v>0.4878567020536978</v>
      </c>
      <c r="G18" s="47">
        <v>0.3128853089304191</v>
      </c>
    </row>
    <row r="19" spans="1:7" x14ac:dyDescent="0.35">
      <c r="A19" s="69"/>
      <c r="B19" s="42" t="s">
        <v>83</v>
      </c>
      <c r="C19" s="43">
        <v>4.4308247084625663E-2</v>
      </c>
      <c r="D19" s="47">
        <v>5.213564613903654E-2</v>
      </c>
      <c r="E19" s="47">
        <v>0.24070172895710801</v>
      </c>
      <c r="F19" s="47">
        <v>0.24844051295271097</v>
      </c>
      <c r="G19" s="47">
        <v>0.24061178687574755</v>
      </c>
    </row>
    <row r="20" spans="1:7" x14ac:dyDescent="0.35">
      <c r="A20" s="69"/>
      <c r="B20" s="42" t="s">
        <v>84</v>
      </c>
      <c r="C20" s="43">
        <v>5.1072531662820442E-2</v>
      </c>
      <c r="D20" s="47">
        <v>8.6862354894398974E-2</v>
      </c>
      <c r="E20" s="47">
        <v>0.86315181781795969</v>
      </c>
      <c r="F20" s="44">
        <v>0.938128279038968</v>
      </c>
      <c r="G20" s="44">
        <v>1.2169760065594375</v>
      </c>
    </row>
    <row r="21" spans="1:7" x14ac:dyDescent="0.35">
      <c r="A21" s="69"/>
      <c r="B21" s="48" t="s">
        <v>85</v>
      </c>
      <c r="C21" s="49">
        <v>5.6455820635512133E-2</v>
      </c>
      <c r="D21" s="49">
        <v>5.7655602382634896E-2</v>
      </c>
      <c r="E21" s="50">
        <v>0.77931213959471557</v>
      </c>
      <c r="F21" s="50">
        <v>0.88233947393564016</v>
      </c>
      <c r="G21" s="51">
        <v>0.89574222236301093</v>
      </c>
    </row>
    <row r="22" spans="1:7" x14ac:dyDescent="0.35">
      <c r="A22" s="68" t="s">
        <v>28</v>
      </c>
      <c r="B22" s="39" t="s">
        <v>80</v>
      </c>
      <c r="C22" s="43">
        <v>1.069779257561243E-2</v>
      </c>
      <c r="D22" s="43">
        <v>-1.4402203284954451E-3</v>
      </c>
      <c r="E22" s="44">
        <v>1</v>
      </c>
      <c r="F22" s="44">
        <v>0.99999999999999989</v>
      </c>
      <c r="G22" s="44">
        <v>0.99999999999999978</v>
      </c>
    </row>
    <row r="23" spans="1:7" x14ac:dyDescent="0.35">
      <c r="A23" s="69"/>
      <c r="B23" s="42" t="s">
        <v>81</v>
      </c>
      <c r="C23" s="43">
        <v>1.7696957518251288E-2</v>
      </c>
      <c r="D23" s="43">
        <v>-7.4225392367947007E-3</v>
      </c>
      <c r="E23" s="47">
        <v>0.19377231185336524</v>
      </c>
      <c r="F23" s="47">
        <v>0.20564864721381648</v>
      </c>
      <c r="G23" s="47">
        <v>0.19607913521496553</v>
      </c>
    </row>
    <row r="24" spans="1:7" x14ac:dyDescent="0.35">
      <c r="A24" s="69"/>
      <c r="B24" s="42" t="s">
        <v>82</v>
      </c>
      <c r="C24" s="43">
        <v>1.3849822647939991E-2</v>
      </c>
      <c r="D24" s="43">
        <v>-2.4550317438915004E-3</v>
      </c>
      <c r="E24" s="47">
        <v>0.62425566566573842</v>
      </c>
      <c r="F24" s="47">
        <v>0.64274374041258364</v>
      </c>
      <c r="G24" s="47">
        <v>0.64099706450789484</v>
      </c>
    </row>
    <row r="25" spans="1:7" x14ac:dyDescent="0.35">
      <c r="A25" s="69"/>
      <c r="B25" s="42" t="s">
        <v>83</v>
      </c>
      <c r="C25" s="43">
        <v>-7.2431160939245842E-3</v>
      </c>
      <c r="D25" s="43">
        <v>-3.2761186111966767E-2</v>
      </c>
      <c r="E25" s="47">
        <v>0.26846021855619134</v>
      </c>
      <c r="F25" s="47">
        <v>0.23361973338251027</v>
      </c>
      <c r="G25" s="47">
        <v>0.17649760237756626</v>
      </c>
    </row>
    <row r="26" spans="1:7" x14ac:dyDescent="0.35">
      <c r="A26" s="69"/>
      <c r="B26" s="42" t="s">
        <v>84</v>
      </c>
      <c r="C26" s="43">
        <v>4.0489352032673898E-2</v>
      </c>
      <c r="D26" s="43">
        <v>4.2336938791152079E-2</v>
      </c>
      <c r="E26" s="47">
        <v>0.24106556443384544</v>
      </c>
      <c r="F26" s="47">
        <v>0.30543768912881292</v>
      </c>
      <c r="G26" s="47">
        <v>0.45229483462786707</v>
      </c>
    </row>
    <row r="27" spans="1:7" x14ac:dyDescent="0.35">
      <c r="A27" s="69"/>
      <c r="B27" s="48" t="s">
        <v>85</v>
      </c>
      <c r="C27" s="49">
        <v>3.1586896481963445E-2</v>
      </c>
      <c r="D27" s="49">
        <v>1.8492932552239605E-2</v>
      </c>
      <c r="E27" s="50">
        <v>0.32755376050914042</v>
      </c>
      <c r="F27" s="50">
        <v>0.38744981013772339</v>
      </c>
      <c r="G27" s="50">
        <v>0.46586863672829376</v>
      </c>
    </row>
    <row r="28" spans="1:7" x14ac:dyDescent="0.35">
      <c r="A28" s="70" t="s">
        <v>88</v>
      </c>
      <c r="B28" s="39" t="s">
        <v>80</v>
      </c>
      <c r="C28" s="43">
        <v>3.2481187025594771E-2</v>
      </c>
      <c r="D28" s="43">
        <v>1.8397094157007743E-3</v>
      </c>
      <c r="E28" s="44">
        <v>0.99999999999999989</v>
      </c>
      <c r="F28" s="44">
        <v>1.0000000000000002</v>
      </c>
      <c r="G28" s="44">
        <v>1</v>
      </c>
    </row>
    <row r="29" spans="1:7" x14ac:dyDescent="0.35">
      <c r="A29" s="71"/>
      <c r="B29" s="42" t="s">
        <v>81</v>
      </c>
      <c r="C29" s="43">
        <v>5.2051589599690473E-2</v>
      </c>
      <c r="D29" s="43">
        <v>2.7009346527462341E-3</v>
      </c>
      <c r="E29" s="47">
        <v>0.1627367305710643</v>
      </c>
      <c r="F29" s="47">
        <v>0.18893290672662219</v>
      </c>
      <c r="G29" s="47">
        <v>0.19053846651729706</v>
      </c>
    </row>
    <row r="30" spans="1:7" x14ac:dyDescent="0.35">
      <c r="A30" s="71"/>
      <c r="B30" s="42" t="s">
        <v>82</v>
      </c>
      <c r="C30" s="43">
        <v>2.9150461139713979E-2</v>
      </c>
      <c r="D30" s="43">
        <v>-3.4830898814370848E-3</v>
      </c>
      <c r="E30" s="47">
        <v>0.58266256032881758</v>
      </c>
      <c r="F30" s="47">
        <v>0.5672491073326632</v>
      </c>
      <c r="G30" s="47">
        <v>0.54108831751711883</v>
      </c>
    </row>
    <row r="31" spans="1:7" x14ac:dyDescent="0.35">
      <c r="A31" s="71"/>
      <c r="B31" s="42" t="s">
        <v>83</v>
      </c>
      <c r="C31" s="43">
        <v>4.5060530540133703E-2</v>
      </c>
      <c r="D31" s="43">
        <v>-2.4850314032385024E-2</v>
      </c>
      <c r="E31" s="47">
        <v>0.26134123551089555</v>
      </c>
      <c r="F31" s="47">
        <v>0.28765056442517989</v>
      </c>
      <c r="G31" s="47">
        <v>0.22575588442090311</v>
      </c>
    </row>
    <row r="32" spans="1:7" x14ac:dyDescent="0.35">
      <c r="A32" s="71"/>
      <c r="B32" s="42" t="s">
        <v>84</v>
      </c>
      <c r="C32" s="43">
        <v>3.3222672667656328E-2</v>
      </c>
      <c r="D32" s="43">
        <v>3.1121179594215009E-2</v>
      </c>
      <c r="E32" s="47">
        <v>0.25399058026279786</v>
      </c>
      <c r="F32" s="47">
        <v>0.25520827703493926</v>
      </c>
      <c r="G32" s="47">
        <v>0.33098964313548507</v>
      </c>
    </row>
    <row r="33" spans="1:7" x14ac:dyDescent="0.35">
      <c r="A33" s="72"/>
      <c r="B33" s="48" t="s">
        <v>85</v>
      </c>
      <c r="C33" s="49">
        <v>5.045268205411646E-2</v>
      </c>
      <c r="D33" s="49">
        <v>-2.2767713921217902E-3</v>
      </c>
      <c r="E33" s="50">
        <v>0.26073110667357524</v>
      </c>
      <c r="F33" s="50">
        <v>0.29904085551940446</v>
      </c>
      <c r="G33" s="50">
        <v>0.28837231159080412</v>
      </c>
    </row>
  </sheetData>
  <mergeCells count="15">
    <mergeCell ref="A16:A21"/>
    <mergeCell ref="A22:A27"/>
    <mergeCell ref="A28:A33"/>
    <mergeCell ref="L2:M2"/>
    <mergeCell ref="N2:P2"/>
    <mergeCell ref="A4:A9"/>
    <mergeCell ref="J4:J9"/>
    <mergeCell ref="A10:A15"/>
    <mergeCell ref="J10:J15"/>
    <mergeCell ref="A2:A3"/>
    <mergeCell ref="B2:B3"/>
    <mergeCell ref="C2:D2"/>
    <mergeCell ref="E2:G2"/>
    <mergeCell ref="J2:J3"/>
    <mergeCell ref="K2:K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C6D3A-7A40-41E4-B7C8-95346A2B9AA9}">
  <dimension ref="A1:T99"/>
  <sheetViews>
    <sheetView topLeftCell="Q31" workbookViewId="0">
      <selection activeCell="AB79" sqref="AB79"/>
    </sheetView>
  </sheetViews>
  <sheetFormatPr defaultRowHeight="14.5" x14ac:dyDescent="0.35"/>
  <cols>
    <col min="1" max="1" width="17" style="79" customWidth="1"/>
    <col min="2" max="2" width="11.7265625" style="79" customWidth="1"/>
    <col min="3" max="3" width="11.54296875" style="79" customWidth="1"/>
    <col min="4" max="4" width="11.26953125" style="79" customWidth="1"/>
    <col min="5" max="5" width="11.54296875" style="79" customWidth="1"/>
    <col min="6" max="6" width="11.453125" style="79" customWidth="1"/>
    <col min="7" max="8" width="12.1796875" style="79" customWidth="1"/>
    <col min="9" max="9" width="11.26953125" style="79" customWidth="1"/>
    <col min="10" max="11" width="11" style="79" customWidth="1"/>
    <col min="12" max="13" width="10.7265625" style="79" customWidth="1"/>
    <col min="14" max="14" width="12.1796875" style="79" customWidth="1"/>
    <col min="15" max="16" width="11.81640625" style="79" customWidth="1"/>
    <col min="17" max="17" width="12" style="79" customWidth="1"/>
    <col min="18" max="18" width="11.453125" style="79" customWidth="1"/>
    <col min="19" max="19" width="10.81640625" style="79" customWidth="1"/>
    <col min="20" max="20" width="11" style="79" customWidth="1"/>
    <col min="21" max="21" width="11.26953125" style="79" customWidth="1"/>
    <col min="22" max="22" width="11.453125" style="79" bestFit="1" customWidth="1"/>
    <col min="23" max="24" width="11" style="79" customWidth="1"/>
    <col min="25" max="25" width="11.26953125" style="79" customWidth="1"/>
    <col min="26" max="26" width="11.1796875" style="79" customWidth="1"/>
    <col min="27" max="27" width="11" style="79" customWidth="1"/>
    <col min="28" max="28" width="11.453125" style="79" customWidth="1"/>
    <col min="29" max="29" width="11" style="79" customWidth="1"/>
    <col min="30" max="30" width="11.81640625" style="79" customWidth="1"/>
    <col min="31" max="31" width="11.26953125" style="79" customWidth="1"/>
    <col min="32" max="32" width="11.54296875" style="79" customWidth="1"/>
    <col min="33" max="33" width="12.1796875" style="79" customWidth="1"/>
    <col min="34" max="34" width="11.453125" style="79" customWidth="1"/>
    <col min="35" max="35" width="11.453125" style="79" bestFit="1" customWidth="1"/>
    <col min="36" max="16384" width="8.7265625" style="79"/>
  </cols>
  <sheetData>
    <row r="1" spans="1:19" x14ac:dyDescent="0.35">
      <c r="A1" s="79" t="s">
        <v>0</v>
      </c>
      <c r="C1" s="80"/>
    </row>
    <row r="3" spans="1:19" x14ac:dyDescent="0.35">
      <c r="A3" s="81" t="s">
        <v>1</v>
      </c>
      <c r="B3" s="82" t="s">
        <v>2</v>
      </c>
      <c r="C3" s="82" t="s">
        <v>3</v>
      </c>
      <c r="D3" s="82" t="s">
        <v>4</v>
      </c>
      <c r="E3" s="82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13">
        <v>2008</v>
      </c>
      <c r="K3" s="83">
        <v>2009</v>
      </c>
      <c r="L3" s="83">
        <v>2010</v>
      </c>
      <c r="M3" s="83">
        <v>2011</v>
      </c>
      <c r="N3" s="83">
        <v>2012</v>
      </c>
      <c r="O3" s="83">
        <v>2013</v>
      </c>
      <c r="P3" s="83">
        <v>2014</v>
      </c>
      <c r="Q3" s="83">
        <v>2015</v>
      </c>
      <c r="R3" s="83">
        <v>2016</v>
      </c>
      <c r="S3" s="83">
        <v>2017</v>
      </c>
    </row>
    <row r="5" spans="1:19" x14ac:dyDescent="0.35">
      <c r="A5" s="93"/>
      <c r="B5" s="93" t="s">
        <v>17</v>
      </c>
      <c r="C5" s="93"/>
      <c r="D5" s="93"/>
      <c r="E5" s="93"/>
      <c r="F5" s="93"/>
      <c r="G5" s="93"/>
      <c r="H5" s="93"/>
      <c r="I5" s="93"/>
      <c r="J5" s="93"/>
      <c r="K5" s="85"/>
      <c r="L5" s="85"/>
      <c r="M5" s="85"/>
      <c r="N5" s="85"/>
      <c r="O5" s="85"/>
      <c r="P5" s="85"/>
      <c r="Q5" s="85"/>
      <c r="R5" s="85"/>
      <c r="S5" s="85"/>
    </row>
    <row r="6" spans="1:19" x14ac:dyDescent="0.35">
      <c r="A6" s="86" t="s">
        <v>10</v>
      </c>
      <c r="B6" s="87">
        <v>453</v>
      </c>
      <c r="C6" s="88">
        <v>884</v>
      </c>
      <c r="D6" s="88">
        <v>387</v>
      </c>
      <c r="E6" s="88">
        <v>-5</v>
      </c>
      <c r="F6" s="88">
        <v>-28</v>
      </c>
      <c r="G6" s="88">
        <v>-2244</v>
      </c>
      <c r="H6" s="88">
        <v>-2271</v>
      </c>
      <c r="I6" s="88">
        <v>-5170</v>
      </c>
      <c r="J6" s="88">
        <v>-3686</v>
      </c>
      <c r="K6" s="88">
        <v>-3152</v>
      </c>
      <c r="L6" s="88">
        <v>4046</v>
      </c>
      <c r="M6" s="88">
        <v>3603</v>
      </c>
      <c r="N6" s="88">
        <v>5240</v>
      </c>
      <c r="O6" s="88">
        <v>13861</v>
      </c>
      <c r="P6" s="88">
        <v>6149</v>
      </c>
      <c r="Q6" s="88">
        <v>29302</v>
      </c>
      <c r="R6" s="88">
        <v>6619</v>
      </c>
      <c r="S6" s="88" t="s">
        <v>11</v>
      </c>
    </row>
    <row r="7" spans="1:19" x14ac:dyDescent="0.35">
      <c r="A7" s="86" t="s">
        <v>12</v>
      </c>
      <c r="B7" s="87">
        <v>3619</v>
      </c>
      <c r="C7" s="88">
        <v>2710</v>
      </c>
      <c r="D7" s="88">
        <v>4205</v>
      </c>
      <c r="E7" s="88">
        <v>5875</v>
      </c>
      <c r="F7" s="88">
        <v>5214</v>
      </c>
      <c r="G7" s="88">
        <v>5528</v>
      </c>
      <c r="H7" s="88">
        <v>5755</v>
      </c>
      <c r="I7" s="88">
        <v>9942</v>
      </c>
      <c r="J7" s="88">
        <v>10178</v>
      </c>
      <c r="K7" s="88">
        <v>9847</v>
      </c>
      <c r="L7" s="88">
        <v>43182</v>
      </c>
      <c r="M7" s="88">
        <v>13125</v>
      </c>
      <c r="N7" s="88">
        <v>-1680</v>
      </c>
      <c r="O7" s="88">
        <v>-428</v>
      </c>
      <c r="P7" s="88">
        <v>-85</v>
      </c>
      <c r="Q7" s="88">
        <v>3560</v>
      </c>
      <c r="R7" s="88">
        <v>582</v>
      </c>
      <c r="S7" s="88" t="s">
        <v>11</v>
      </c>
    </row>
    <row r="8" spans="1:19" x14ac:dyDescent="0.35">
      <c r="A8" s="86" t="s">
        <v>13</v>
      </c>
      <c r="B8" s="87">
        <v>5275</v>
      </c>
      <c r="C8" s="88">
        <v>1183</v>
      </c>
      <c r="D8" s="88">
        <v>-698</v>
      </c>
      <c r="E8" s="88">
        <v>525</v>
      </c>
      <c r="F8" s="88">
        <v>2052</v>
      </c>
      <c r="G8" s="88">
        <v>2707</v>
      </c>
      <c r="H8" s="88">
        <v>5171</v>
      </c>
      <c r="I8" s="88">
        <v>570</v>
      </c>
      <c r="J8" s="88">
        <v>-13142</v>
      </c>
      <c r="K8" s="88">
        <v>-23468</v>
      </c>
      <c r="L8" s="88">
        <v>-53710</v>
      </c>
      <c r="M8" s="88">
        <v>-21891</v>
      </c>
      <c r="N8" s="88">
        <v>-14116</v>
      </c>
      <c r="O8" s="88">
        <v>-11020</v>
      </c>
      <c r="P8" s="88">
        <v>-7099</v>
      </c>
      <c r="Q8" s="88">
        <v>-4967</v>
      </c>
      <c r="R8" s="88">
        <v>-1907</v>
      </c>
      <c r="S8" s="88" t="s">
        <v>11</v>
      </c>
    </row>
    <row r="9" spans="1:19" x14ac:dyDescent="0.35">
      <c r="A9" s="86" t="s">
        <v>14</v>
      </c>
      <c r="B9" s="87">
        <v>-8009</v>
      </c>
      <c r="C9" s="88">
        <v>-6339</v>
      </c>
      <c r="D9" s="88">
        <v>-8051</v>
      </c>
      <c r="E9" s="88">
        <v>-10176</v>
      </c>
      <c r="F9" s="88">
        <v>-12500</v>
      </c>
      <c r="G9" s="88">
        <v>-15546</v>
      </c>
      <c r="H9" s="88">
        <v>-19392</v>
      </c>
      <c r="I9" s="88">
        <v>-17445</v>
      </c>
      <c r="J9" s="88">
        <v>-7540</v>
      </c>
      <c r="K9" s="88">
        <v>3465</v>
      </c>
      <c r="L9" s="88">
        <v>3522</v>
      </c>
      <c r="M9" s="88">
        <v>1853</v>
      </c>
      <c r="N9" s="88">
        <v>4772</v>
      </c>
      <c r="O9" s="88">
        <v>3158</v>
      </c>
      <c r="P9" s="88">
        <v>600</v>
      </c>
      <c r="Q9" s="88">
        <v>-368</v>
      </c>
      <c r="R9" s="88">
        <v>-1343</v>
      </c>
      <c r="S9" s="88" t="s">
        <v>11</v>
      </c>
    </row>
    <row r="10" spans="1:19" x14ac:dyDescent="0.35">
      <c r="A10" s="94" t="s">
        <v>15</v>
      </c>
      <c r="B10" s="89">
        <v>-1849</v>
      </c>
      <c r="C10" s="90">
        <v>-993</v>
      </c>
      <c r="D10" s="90">
        <v>-855</v>
      </c>
      <c r="E10" s="90">
        <v>-1068</v>
      </c>
      <c r="F10" s="90">
        <v>-171</v>
      </c>
      <c r="G10" s="90">
        <v>5716</v>
      </c>
      <c r="H10" s="90">
        <v>9628</v>
      </c>
      <c r="I10" s="90">
        <v>12611</v>
      </c>
      <c r="J10" s="90">
        <v>11648</v>
      </c>
      <c r="K10" s="90">
        <v>7937</v>
      </c>
      <c r="L10" s="90">
        <v>1935</v>
      </c>
      <c r="M10" s="90">
        <v>2477</v>
      </c>
      <c r="N10" s="90">
        <v>4536</v>
      </c>
      <c r="O10" s="90">
        <v>-2906</v>
      </c>
      <c r="P10" s="90">
        <v>3587</v>
      </c>
      <c r="Q10" s="90">
        <v>-27285</v>
      </c>
      <c r="R10" s="90">
        <v>-4129</v>
      </c>
      <c r="S10" s="90" t="s">
        <v>11</v>
      </c>
    </row>
    <row r="11" spans="1:19" x14ac:dyDescent="0.35">
      <c r="A11" s="95" t="s">
        <v>18</v>
      </c>
      <c r="B11" s="95"/>
      <c r="C11" s="95"/>
      <c r="D11" s="95"/>
      <c r="E11" s="95"/>
      <c r="F11" s="95"/>
      <c r="G11" s="95"/>
      <c r="H11" s="95"/>
      <c r="I11" s="95"/>
      <c r="J11" s="95"/>
      <c r="K11" s="96"/>
      <c r="L11" s="96"/>
      <c r="M11" s="96"/>
      <c r="N11" s="96"/>
      <c r="O11" s="96"/>
      <c r="P11" s="96"/>
      <c r="Q11" s="96"/>
      <c r="R11" s="96"/>
      <c r="S11" s="96"/>
    </row>
    <row r="12" spans="1:19" x14ac:dyDescent="0.35">
      <c r="A12" s="97"/>
      <c r="B12" s="82" t="s">
        <v>2</v>
      </c>
      <c r="C12" s="82" t="s">
        <v>3</v>
      </c>
      <c r="D12" s="82" t="s">
        <v>4</v>
      </c>
      <c r="E12" s="82" t="s">
        <v>5</v>
      </c>
      <c r="F12" s="82" t="s">
        <v>6</v>
      </c>
      <c r="G12" s="82" t="s">
        <v>7</v>
      </c>
      <c r="H12" s="82" t="s">
        <v>8</v>
      </c>
      <c r="I12" s="82" t="s">
        <v>9</v>
      </c>
      <c r="J12" s="13">
        <v>2008</v>
      </c>
      <c r="K12" s="83">
        <v>2009</v>
      </c>
      <c r="L12" s="83">
        <v>2010</v>
      </c>
      <c r="M12" s="83">
        <v>2011</v>
      </c>
      <c r="N12" s="83">
        <v>2012</v>
      </c>
      <c r="O12" s="83">
        <v>2013</v>
      </c>
      <c r="P12" s="83">
        <v>2014</v>
      </c>
      <c r="Q12" s="83">
        <v>2015</v>
      </c>
      <c r="R12" s="83">
        <v>2016</v>
      </c>
      <c r="S12" s="83">
        <v>2017</v>
      </c>
    </row>
    <row r="13" spans="1:19" x14ac:dyDescent="0.35">
      <c r="A13" s="86" t="s">
        <v>19</v>
      </c>
      <c r="B13" s="91">
        <f>(B6/B$18)</f>
        <v>4.1796993938051875E-3</v>
      </c>
      <c r="C13" s="91">
        <f t="shared" ref="C13:Q13" si="0">(C6/C$18)</f>
        <v>7.2484742535670445E-3</v>
      </c>
      <c r="D13" s="91">
        <f t="shared" si="0"/>
        <v>2.8465342893373388E-3</v>
      </c>
      <c r="E13" s="91">
        <f t="shared" si="0"/>
        <v>-3.4350898550804293E-5</v>
      </c>
      <c r="F13" s="91">
        <f t="shared" si="0"/>
        <v>-1.793225705634315E-4</v>
      </c>
      <c r="G13" s="91">
        <f t="shared" si="0"/>
        <v>-1.3185387488218939E-2</v>
      </c>
      <c r="H13" s="91">
        <f t="shared" si="0"/>
        <v>-1.2275980916282243E-2</v>
      </c>
      <c r="I13" s="91">
        <f t="shared" si="0"/>
        <v>-2.621681253254916E-2</v>
      </c>
      <c r="J13" s="91">
        <f t="shared" si="0"/>
        <v>-1.9631841718142994E-2</v>
      </c>
      <c r="K13" s="91">
        <f t="shared" si="0"/>
        <v>-1.8530614020596498E-2</v>
      </c>
      <c r="L13" s="91">
        <f t="shared" si="0"/>
        <v>2.4143231541109131E-2</v>
      </c>
      <c r="M13" s="91">
        <f t="shared" si="0"/>
        <v>2.0955081796355919E-2</v>
      </c>
      <c r="N13" s="91">
        <f t="shared" si="0"/>
        <v>2.9847158624547235E-2</v>
      </c>
      <c r="O13" s="91">
        <f t="shared" si="0"/>
        <v>7.6878151374694059E-2</v>
      </c>
      <c r="P13" s="91">
        <f t="shared" si="0"/>
        <v>3.1608350485151426E-2</v>
      </c>
      <c r="Q13" s="91">
        <f t="shared" si="0"/>
        <v>0.11182373203214503</v>
      </c>
      <c r="R13" s="91">
        <f xml:space="preserve"> (R6/R$18)</f>
        <v>2.4019558212863584E-2</v>
      </c>
      <c r="S13" s="91" t="s">
        <v>11</v>
      </c>
    </row>
    <row r="14" spans="1:19" x14ac:dyDescent="0.35">
      <c r="A14" s="86" t="s">
        <v>20</v>
      </c>
      <c r="B14" s="91">
        <f t="shared" ref="B14:Q17" si="1">(B7/B$18)</f>
        <v>3.3391461603048504E-2</v>
      </c>
      <c r="C14" s="91">
        <f t="shared" si="1"/>
        <v>2.2221001388197614E-2</v>
      </c>
      <c r="D14" s="91">
        <f t="shared" si="1"/>
        <v>3.0929397123161523E-2</v>
      </c>
      <c r="E14" s="91">
        <f t="shared" si="1"/>
        <v>4.036230579719504E-2</v>
      </c>
      <c r="F14" s="91">
        <f t="shared" si="1"/>
        <v>3.3392424389918997E-2</v>
      </c>
      <c r="G14" s="91">
        <f t="shared" si="1"/>
        <v>3.2481649748161451E-2</v>
      </c>
      <c r="H14" s="91">
        <f t="shared" si="1"/>
        <v>3.1108881626245841E-2</v>
      </c>
      <c r="I14" s="91">
        <f t="shared" si="1"/>
        <v>5.0415386885610008E-2</v>
      </c>
      <c r="J14" s="91">
        <f t="shared" si="1"/>
        <v>5.4208596041036193E-2</v>
      </c>
      <c r="K14" s="91">
        <f t="shared" si="1"/>
        <v>5.7890531808633787E-2</v>
      </c>
      <c r="L14" s="91">
        <f t="shared" si="1"/>
        <v>0.25767499367478364</v>
      </c>
      <c r="M14" s="91">
        <f t="shared" si="1"/>
        <v>7.6335123113286552E-2</v>
      </c>
      <c r="N14" s="91">
        <f t="shared" si="1"/>
        <v>-9.5693180322975867E-3</v>
      </c>
      <c r="O14" s="91">
        <f t="shared" si="1"/>
        <v>-2.373843791095091E-3</v>
      </c>
      <c r="P14" s="91">
        <f t="shared" si="1"/>
        <v>-4.3693442693736723E-4</v>
      </c>
      <c r="Q14" s="91">
        <f t="shared" si="1"/>
        <v>1.3585846905823368E-2</v>
      </c>
      <c r="R14" s="91">
        <f t="shared" ref="R14:R17" si="2" xml:space="preserve"> (R7/R$18)</f>
        <v>2.1120082912655393E-3</v>
      </c>
      <c r="S14" s="91" t="s">
        <v>11</v>
      </c>
    </row>
    <row r="15" spans="1:19" x14ac:dyDescent="0.35">
      <c r="A15" s="86" t="s">
        <v>21</v>
      </c>
      <c r="B15" s="91">
        <f t="shared" si="1"/>
        <v>4.8670892499607862E-2</v>
      </c>
      <c r="C15" s="91">
        <f t="shared" si="1"/>
        <v>9.7001640746264862E-3</v>
      </c>
      <c r="D15" s="91">
        <f t="shared" si="1"/>
        <v>-5.1340592608719957E-3</v>
      </c>
      <c r="E15" s="91">
        <f t="shared" si="1"/>
        <v>3.6068443478344506E-3</v>
      </c>
      <c r="F15" s="91">
        <f t="shared" si="1"/>
        <v>1.314178267129148E-2</v>
      </c>
      <c r="G15" s="91">
        <f t="shared" si="1"/>
        <v>1.5905901929861261E-2</v>
      </c>
      <c r="H15" s="91">
        <f t="shared" si="1"/>
        <v>2.7952046375207169E-2</v>
      </c>
      <c r="I15" s="91">
        <f t="shared" si="1"/>
        <v>2.8904416138400427E-3</v>
      </c>
      <c r="J15" s="91">
        <f t="shared" si="1"/>
        <v>-6.9995025463872831E-2</v>
      </c>
      <c r="K15" s="91">
        <f t="shared" si="1"/>
        <v>-0.13796841682593863</v>
      </c>
      <c r="L15" s="91">
        <f t="shared" si="1"/>
        <v>-0.32049752003780807</v>
      </c>
      <c r="M15" s="91">
        <f t="shared" si="1"/>
        <v>-0.12731826133889187</v>
      </c>
      <c r="N15" s="91">
        <f t="shared" si="1"/>
        <v>-8.0405055561852817E-2</v>
      </c>
      <c r="O15" s="91">
        <f t="shared" si="1"/>
        <v>-6.1120931256700706E-2</v>
      </c>
      <c r="P15" s="91">
        <f t="shared" si="1"/>
        <v>-3.6491735256804353E-2</v>
      </c>
      <c r="Q15" s="91">
        <f t="shared" si="1"/>
        <v>-1.8955309432928277E-2</v>
      </c>
      <c r="R15" s="91">
        <f t="shared" si="2"/>
        <v>-6.9202745901089067E-3</v>
      </c>
      <c r="S15" s="91" t="s">
        <v>11</v>
      </c>
    </row>
    <row r="16" spans="1:19" x14ac:dyDescent="0.35">
      <c r="A16" s="86" t="s">
        <v>22</v>
      </c>
      <c r="B16" s="91">
        <f t="shared" si="1"/>
        <v>-7.3896716214096561E-2</v>
      </c>
      <c r="C16" s="91">
        <f t="shared" si="1"/>
        <v>-5.1977464132761872E-2</v>
      </c>
      <c r="D16" s="91">
        <f t="shared" si="1"/>
        <v>-5.9218210758281431E-2</v>
      </c>
      <c r="E16" s="91">
        <f t="shared" si="1"/>
        <v>-6.9910948730596889E-2</v>
      </c>
      <c r="F16" s="91">
        <f t="shared" si="1"/>
        <v>-8.0054719001531924E-2</v>
      </c>
      <c r="G16" s="91">
        <f t="shared" si="1"/>
        <v>-9.134582615501409E-2</v>
      </c>
      <c r="H16" s="91">
        <f t="shared" si="1"/>
        <v>-0.10482422806188695</v>
      </c>
      <c r="I16" s="91">
        <f t="shared" si="1"/>
        <v>-8.8462726234104463E-2</v>
      </c>
      <c r="J16" s="91">
        <f t="shared" si="1"/>
        <v>-4.015846081247916E-2</v>
      </c>
      <c r="K16" s="91">
        <f t="shared" si="1"/>
        <v>2.0370741618453952E-2</v>
      </c>
      <c r="L16" s="91">
        <f t="shared" si="1"/>
        <v>2.101642646756954E-2</v>
      </c>
      <c r="M16" s="91">
        <f t="shared" si="1"/>
        <v>1.0777065381251047E-2</v>
      </c>
      <c r="N16" s="91">
        <f t="shared" si="1"/>
        <v>2.7181420029835767E-2</v>
      </c>
      <c r="O16" s="91">
        <f t="shared" si="1"/>
        <v>1.7515417505323125E-2</v>
      </c>
      <c r="P16" s="91">
        <f t="shared" si="1"/>
        <v>3.0842430136755333E-3</v>
      </c>
      <c r="Q16" s="91">
        <f t="shared" si="1"/>
        <v>-1.4043796801525279E-3</v>
      </c>
      <c r="R16" s="91">
        <f t="shared" si="2"/>
        <v>-4.873586142903126E-3</v>
      </c>
      <c r="S16" s="91" t="s">
        <v>11</v>
      </c>
    </row>
    <row r="17" spans="1:19" x14ac:dyDescent="0.35">
      <c r="A17" s="86" t="s">
        <v>23</v>
      </c>
      <c r="B17" s="91">
        <f t="shared" si="1"/>
        <v>-1.70601858259289E-2</v>
      </c>
      <c r="C17" s="91">
        <f t="shared" si="1"/>
        <v>-8.1422340880000863E-3</v>
      </c>
      <c r="D17" s="91">
        <f t="shared" si="1"/>
        <v>-6.2888548252801671E-3</v>
      </c>
      <c r="E17" s="91">
        <f t="shared" si="1"/>
        <v>-7.3373519304517961E-3</v>
      </c>
      <c r="F17" s="91">
        <f t="shared" si="1"/>
        <v>-1.0951485559409567E-3</v>
      </c>
      <c r="G17" s="91">
        <f t="shared" si="1"/>
        <v>3.3586307879973021E-2</v>
      </c>
      <c r="H17" s="91">
        <f t="shared" si="1"/>
        <v>5.2044537323630749E-2</v>
      </c>
      <c r="I17" s="91">
        <f t="shared" si="1"/>
        <v>6.3949752968661011E-2</v>
      </c>
      <c r="J17" s="91">
        <f t="shared" si="1"/>
        <v>6.2037898082726424E-2</v>
      </c>
      <c r="K17" s="91">
        <f t="shared" si="1"/>
        <v>4.6661638160366239E-2</v>
      </c>
      <c r="L17" s="91">
        <f t="shared" si="1"/>
        <v>1.1546503468128069E-2</v>
      </c>
      <c r="M17" s="91">
        <f t="shared" si="1"/>
        <v>1.440625523440844E-2</v>
      </c>
      <c r="N17" s="91">
        <f t="shared" si="1"/>
        <v>2.5837158687203484E-2</v>
      </c>
      <c r="O17" s="91">
        <f t="shared" si="1"/>
        <v>-1.6117733777855921E-2</v>
      </c>
      <c r="P17" s="91">
        <f t="shared" si="1"/>
        <v>1.8438632816756898E-2</v>
      </c>
      <c r="Q17" s="91">
        <f t="shared" si="1"/>
        <v>-0.10412635753522208</v>
      </c>
      <c r="R17" s="91">
        <f t="shared" si="2"/>
        <v>-1.4983646451263596E-2</v>
      </c>
      <c r="S17" s="91" t="s">
        <v>11</v>
      </c>
    </row>
    <row r="18" spans="1:19" x14ac:dyDescent="0.35">
      <c r="B18" s="92">
        <v>108381</v>
      </c>
      <c r="C18" s="92">
        <v>121956.7</v>
      </c>
      <c r="D18" s="92">
        <v>135954.79999999999</v>
      </c>
      <c r="E18" s="92">
        <v>145556.6</v>
      </c>
      <c r="F18" s="92">
        <v>156143.20000000001</v>
      </c>
      <c r="G18" s="92">
        <v>170188.4</v>
      </c>
      <c r="H18" s="92">
        <v>184995.4</v>
      </c>
      <c r="I18" s="92">
        <v>197201.7</v>
      </c>
      <c r="J18" s="92">
        <v>187756.2</v>
      </c>
      <c r="K18" s="92">
        <v>170096.9</v>
      </c>
      <c r="L18" s="92">
        <v>167583.20000000001</v>
      </c>
      <c r="M18" s="92">
        <v>171939.20000000001</v>
      </c>
      <c r="N18" s="92">
        <v>175561.1</v>
      </c>
      <c r="O18" s="92">
        <v>180298.3</v>
      </c>
      <c r="P18" s="92">
        <v>194537.2</v>
      </c>
      <c r="Q18" s="92">
        <v>262037.4</v>
      </c>
      <c r="R18" s="92">
        <v>275567.09999999998</v>
      </c>
      <c r="S18" s="92">
        <v>296151.8</v>
      </c>
    </row>
    <row r="20" spans="1:19" x14ac:dyDescent="0.35">
      <c r="A20" s="84"/>
      <c r="B20" s="84" t="s">
        <v>24</v>
      </c>
      <c r="C20" s="84"/>
      <c r="D20" s="84"/>
      <c r="E20" s="84"/>
      <c r="F20" s="84"/>
      <c r="G20" s="84"/>
      <c r="H20" s="84"/>
      <c r="I20" s="84"/>
      <c r="J20" s="84"/>
      <c r="K20" s="85"/>
      <c r="L20" s="85"/>
      <c r="M20" s="85"/>
      <c r="N20" s="85"/>
      <c r="O20" s="85"/>
      <c r="P20" s="85"/>
      <c r="Q20" s="85"/>
      <c r="R20" s="85"/>
      <c r="S20" s="85"/>
    </row>
    <row r="21" spans="1:19" x14ac:dyDescent="0.35">
      <c r="A21" s="86" t="s">
        <v>10</v>
      </c>
      <c r="B21" s="87">
        <v>2357</v>
      </c>
      <c r="C21" s="88">
        <v>3163</v>
      </c>
      <c r="D21" s="88">
        <v>3146</v>
      </c>
      <c r="E21" s="88">
        <v>3136</v>
      </c>
      <c r="F21" s="88">
        <v>9932</v>
      </c>
      <c r="G21" s="88">
        <v>7866</v>
      </c>
      <c r="H21" s="88">
        <v>6566</v>
      </c>
      <c r="I21" s="88">
        <v>7453</v>
      </c>
      <c r="J21" s="88">
        <v>8593</v>
      </c>
      <c r="K21" s="88">
        <v>15383</v>
      </c>
      <c r="L21" s="88">
        <v>8224</v>
      </c>
      <c r="M21" s="88">
        <v>9404</v>
      </c>
      <c r="N21" s="88">
        <v>11351</v>
      </c>
      <c r="O21" s="88">
        <v>12436</v>
      </c>
      <c r="P21" s="88">
        <v>11018</v>
      </c>
      <c r="Q21" s="88">
        <v>10538</v>
      </c>
      <c r="R21" s="88">
        <v>6200</v>
      </c>
      <c r="S21" s="88" t="s">
        <v>11</v>
      </c>
    </row>
    <row r="22" spans="1:19" x14ac:dyDescent="0.35">
      <c r="A22" s="86" t="s">
        <v>12</v>
      </c>
      <c r="B22" s="87">
        <v>3435</v>
      </c>
      <c r="C22" s="88">
        <v>3110</v>
      </c>
      <c r="D22" s="88">
        <v>2551</v>
      </c>
      <c r="E22" s="88">
        <v>3136</v>
      </c>
      <c r="F22" s="88">
        <v>4511</v>
      </c>
      <c r="G22" s="88">
        <v>3607</v>
      </c>
      <c r="H22" s="88">
        <v>3409</v>
      </c>
      <c r="I22" s="88">
        <v>-1278</v>
      </c>
      <c r="J22" s="88">
        <v>799</v>
      </c>
      <c r="K22" s="88">
        <v>1695</v>
      </c>
      <c r="L22" s="88">
        <v>7686</v>
      </c>
      <c r="M22" s="88">
        <v>6814</v>
      </c>
      <c r="N22" s="88">
        <v>10470</v>
      </c>
      <c r="O22" s="88">
        <v>20894</v>
      </c>
      <c r="P22" s="88">
        <v>4106</v>
      </c>
      <c r="Q22" s="88">
        <v>12301</v>
      </c>
      <c r="R22" s="88">
        <v>5723</v>
      </c>
      <c r="S22" s="88" t="s">
        <v>11</v>
      </c>
    </row>
    <row r="23" spans="1:19" x14ac:dyDescent="0.35">
      <c r="A23" s="86" t="s">
        <v>13</v>
      </c>
      <c r="B23" s="87">
        <v>-5809</v>
      </c>
      <c r="C23" s="88">
        <v>-8319</v>
      </c>
      <c r="D23" s="88">
        <v>-9847</v>
      </c>
      <c r="E23" s="88">
        <v>-14009</v>
      </c>
      <c r="F23" s="88">
        <v>-17101</v>
      </c>
      <c r="G23" s="88">
        <v>-12330</v>
      </c>
      <c r="H23" s="88">
        <v>-12961</v>
      </c>
      <c r="I23" s="88">
        <v>-15607</v>
      </c>
      <c r="J23" s="88">
        <v>-24605</v>
      </c>
      <c r="K23" s="88">
        <v>-36091</v>
      </c>
      <c r="L23" s="88">
        <v>-25309</v>
      </c>
      <c r="M23" s="88">
        <v>-21474</v>
      </c>
      <c r="N23" s="88">
        <v>-17143</v>
      </c>
      <c r="O23" s="88">
        <v>-23503</v>
      </c>
      <c r="P23" s="88">
        <v>-6407</v>
      </c>
      <c r="Q23" s="88">
        <v>-10082</v>
      </c>
      <c r="R23" s="88">
        <v>950</v>
      </c>
      <c r="S23" s="88" t="s">
        <v>11</v>
      </c>
    </row>
    <row r="24" spans="1:19" x14ac:dyDescent="0.35">
      <c r="A24" s="86" t="s">
        <v>14</v>
      </c>
      <c r="B24" s="87">
        <v>-9412</v>
      </c>
      <c r="C24" s="88">
        <v>-10178</v>
      </c>
      <c r="D24" s="88">
        <v>-9311</v>
      </c>
      <c r="E24" s="88">
        <v>-9944</v>
      </c>
      <c r="F24" s="88">
        <v>-11477</v>
      </c>
      <c r="G24" s="88">
        <v>-15001</v>
      </c>
      <c r="H24" s="88">
        <v>-19215</v>
      </c>
      <c r="I24" s="88">
        <v>-21828</v>
      </c>
      <c r="J24" s="88">
        <v>-19147</v>
      </c>
      <c r="K24" s="88">
        <v>-8352</v>
      </c>
      <c r="L24" s="88">
        <v>-12312</v>
      </c>
      <c r="M24" s="88">
        <v>-12002</v>
      </c>
      <c r="N24" s="88">
        <v>-9275</v>
      </c>
      <c r="O24" s="88">
        <v>-9541</v>
      </c>
      <c r="P24" s="88">
        <v>-8943</v>
      </c>
      <c r="Q24" s="88">
        <v>-8518</v>
      </c>
      <c r="R24" s="88">
        <v>-11219</v>
      </c>
      <c r="S24" s="88" t="s">
        <v>11</v>
      </c>
    </row>
    <row r="25" spans="1:19" x14ac:dyDescent="0.35">
      <c r="A25" s="86" t="s">
        <v>15</v>
      </c>
      <c r="B25" s="89">
        <v>9429</v>
      </c>
      <c r="C25" s="90">
        <v>12224</v>
      </c>
      <c r="D25" s="90">
        <v>13462</v>
      </c>
      <c r="E25" s="90">
        <v>17681</v>
      </c>
      <c r="F25" s="90">
        <v>14135</v>
      </c>
      <c r="G25" s="90">
        <v>15857</v>
      </c>
      <c r="H25" s="90">
        <v>22202</v>
      </c>
      <c r="I25" s="90">
        <v>31260</v>
      </c>
      <c r="J25" s="90">
        <v>34360</v>
      </c>
      <c r="K25" s="90">
        <v>27366</v>
      </c>
      <c r="L25" s="90">
        <v>21709</v>
      </c>
      <c r="M25" s="90">
        <v>17258</v>
      </c>
      <c r="N25" s="90">
        <v>4598</v>
      </c>
      <c r="O25" s="90">
        <v>-285</v>
      </c>
      <c r="P25" s="90">
        <v>227</v>
      </c>
      <c r="Q25" s="90">
        <v>-4239</v>
      </c>
      <c r="R25" s="90">
        <v>-1654</v>
      </c>
      <c r="S25" s="90" t="s">
        <v>11</v>
      </c>
    </row>
    <row r="26" spans="1:19" x14ac:dyDescent="0.35">
      <c r="A26" s="96" t="s">
        <v>16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</row>
    <row r="27" spans="1:19" x14ac:dyDescent="0.35">
      <c r="A27" s="98"/>
      <c r="B27" s="82" t="s">
        <v>2</v>
      </c>
      <c r="C27" s="82" t="s">
        <v>3</v>
      </c>
      <c r="D27" s="82" t="s">
        <v>4</v>
      </c>
      <c r="E27" s="82" t="s">
        <v>5</v>
      </c>
      <c r="F27" s="82" t="s">
        <v>6</v>
      </c>
      <c r="G27" s="82" t="s">
        <v>7</v>
      </c>
      <c r="H27" s="82" t="s">
        <v>8</v>
      </c>
      <c r="I27" s="82" t="s">
        <v>9</v>
      </c>
      <c r="J27" s="13">
        <v>2008</v>
      </c>
      <c r="K27" s="83">
        <v>2009</v>
      </c>
      <c r="L27" s="83">
        <v>2010</v>
      </c>
      <c r="M27" s="83">
        <v>2011</v>
      </c>
      <c r="N27" s="83">
        <v>2012</v>
      </c>
      <c r="O27" s="83">
        <v>2013</v>
      </c>
      <c r="P27" s="83">
        <v>2014</v>
      </c>
      <c r="Q27" s="83">
        <v>2015</v>
      </c>
      <c r="R27" s="83">
        <v>2016</v>
      </c>
      <c r="S27" s="83">
        <v>2017</v>
      </c>
    </row>
    <row r="28" spans="1:19" x14ac:dyDescent="0.35">
      <c r="A28" s="86" t="s">
        <v>19</v>
      </c>
      <c r="B28" s="91">
        <f xml:space="preserve"> (B21/B$33)</f>
        <v>1.6485284243509399E-2</v>
      </c>
      <c r="C28" s="91">
        <f t="shared" ref="C28:Q28" si="3" xml:space="preserve"> (C21/C$33)</f>
        <v>2.0782712567791857E-2</v>
      </c>
      <c r="D28" s="91">
        <f t="shared" si="3"/>
        <v>1.9246204594618406E-2</v>
      </c>
      <c r="E28" s="91">
        <f t="shared" si="3"/>
        <v>1.7528865894673652E-2</v>
      </c>
      <c r="F28" s="91">
        <f t="shared" si="3"/>
        <v>5.1270985639787776E-2</v>
      </c>
      <c r="G28" s="91">
        <f t="shared" si="3"/>
        <v>3.9479568344673796E-2</v>
      </c>
      <c r="H28" s="91">
        <f t="shared" si="3"/>
        <v>3.0138399791427219E-2</v>
      </c>
      <c r="I28" s="91">
        <f t="shared" si="3"/>
        <v>3.2029105961204084E-2</v>
      </c>
      <c r="J28" s="91">
        <f t="shared" si="3"/>
        <v>3.5509673110999444E-2</v>
      </c>
      <c r="K28" s="91">
        <f t="shared" si="3"/>
        <v>6.4761200702888252E-2</v>
      </c>
      <c r="L28" s="91">
        <f t="shared" si="3"/>
        <v>3.6384325363644165E-2</v>
      </c>
      <c r="M28" s="91">
        <f t="shared" si="3"/>
        <v>4.5423609940447932E-2</v>
      </c>
      <c r="N28" s="91">
        <f t="shared" si="3"/>
        <v>5.9365943895495855E-2</v>
      </c>
      <c r="O28" s="91">
        <f t="shared" si="3"/>
        <v>6.8838660358485793E-2</v>
      </c>
      <c r="P28" s="91">
        <f t="shared" si="3"/>
        <v>6.1671419735637945E-2</v>
      </c>
      <c r="Q28" s="91">
        <f t="shared" si="3"/>
        <v>5.9769045782476521E-2</v>
      </c>
      <c r="R28" s="91">
        <f xml:space="preserve"> (R21/R$33)</f>
        <v>3.5591417416717522E-2</v>
      </c>
      <c r="S28" s="91" t="s">
        <v>11</v>
      </c>
    </row>
    <row r="29" spans="1:19" x14ac:dyDescent="0.35">
      <c r="A29" s="86" t="s">
        <v>20</v>
      </c>
      <c r="B29" s="91">
        <f t="shared" ref="B29:R32" si="4" xml:space="preserve"> (B22/B$33)</f>
        <v>2.4025011190689345E-2</v>
      </c>
      <c r="C29" s="91">
        <f t="shared" si="4"/>
        <v>2.0434472363525979E-2</v>
      </c>
      <c r="D29" s="91">
        <f t="shared" si="4"/>
        <v>1.5606188150308821E-2</v>
      </c>
      <c r="E29" s="91">
        <f t="shared" si="4"/>
        <v>1.7528865894673652E-2</v>
      </c>
      <c r="F29" s="91">
        <f t="shared" si="4"/>
        <v>2.3286691121736071E-2</v>
      </c>
      <c r="G29" s="91">
        <f t="shared" si="4"/>
        <v>1.810358543341449E-2</v>
      </c>
      <c r="H29" s="91">
        <f t="shared" si="4"/>
        <v>1.5647548719003257E-2</v>
      </c>
      <c r="I29" s="91">
        <f t="shared" si="4"/>
        <v>-5.4921773002037863E-3</v>
      </c>
      <c r="J29" s="91">
        <f t="shared" si="4"/>
        <v>3.3017838724180796E-3</v>
      </c>
      <c r="K29" s="91">
        <f t="shared" si="4"/>
        <v>7.1358145479682505E-3</v>
      </c>
      <c r="L29" s="91">
        <f t="shared" si="4"/>
        <v>3.4004125090584758E-2</v>
      </c>
      <c r="M29" s="91">
        <f t="shared" si="4"/>
        <v>3.2913279257147189E-2</v>
      </c>
      <c r="N29" s="91">
        <f t="shared" si="4"/>
        <v>5.475829729414515E-2</v>
      </c>
      <c r="O29" s="91">
        <f t="shared" si="4"/>
        <v>0.11565736326231925</v>
      </c>
      <c r="P29" s="91">
        <f t="shared" si="4"/>
        <v>2.2982651065032618E-2</v>
      </c>
      <c r="Q29" s="91">
        <f t="shared" si="4"/>
        <v>6.9768365170833527E-2</v>
      </c>
      <c r="R29" s="91">
        <f t="shared" si="4"/>
        <v>3.2853174496108771E-2</v>
      </c>
      <c r="S29" s="91" t="s">
        <v>11</v>
      </c>
    </row>
    <row r="30" spans="1:19" x14ac:dyDescent="0.35">
      <c r="A30" s="86" t="s">
        <v>21</v>
      </c>
      <c r="B30" s="91">
        <f t="shared" si="4"/>
        <v>-4.0629196508504925E-2</v>
      </c>
      <c r="C30" s="91">
        <f t="shared" si="4"/>
        <v>-5.4660570929959046E-2</v>
      </c>
      <c r="D30" s="91">
        <f t="shared" si="4"/>
        <v>-6.0240742734649536E-2</v>
      </c>
      <c r="E30" s="91">
        <f t="shared" si="4"/>
        <v>-7.8304171657679583E-2</v>
      </c>
      <c r="F30" s="91">
        <f t="shared" si="4"/>
        <v>-8.8278808439993028E-2</v>
      </c>
      <c r="G30" s="91">
        <f t="shared" si="4"/>
        <v>-6.1884449235930325E-2</v>
      </c>
      <c r="H30" s="91">
        <f t="shared" si="4"/>
        <v>-5.949189760838991E-2</v>
      </c>
      <c r="I30" s="91">
        <f t="shared" si="4"/>
        <v>-6.7070744228701476E-2</v>
      </c>
      <c r="J30" s="91">
        <f t="shared" si="4"/>
        <v>-0.10167758721007114</v>
      </c>
      <c r="K30" s="91">
        <f t="shared" si="4"/>
        <v>-0.15194022587063252</v>
      </c>
      <c r="L30" s="91">
        <f t="shared" si="4"/>
        <v>-0.11197116860754745</v>
      </c>
      <c r="M30" s="91">
        <f t="shared" si="4"/>
        <v>-0.1037246490707336</v>
      </c>
      <c r="N30" s="91">
        <f t="shared" si="4"/>
        <v>-8.9658213038541587E-2</v>
      </c>
      <c r="O30" s="91">
        <f t="shared" si="4"/>
        <v>-0.13009931122591603</v>
      </c>
      <c r="P30" s="91">
        <f t="shared" si="4"/>
        <v>-3.5862115288276666E-2</v>
      </c>
      <c r="Q30" s="91">
        <f t="shared" si="4"/>
        <v>-5.7182721539089792E-2</v>
      </c>
      <c r="R30" s="91">
        <f t="shared" si="4"/>
        <v>5.4535236364325231E-3</v>
      </c>
      <c r="S30" s="91" t="s">
        <v>11</v>
      </c>
    </row>
    <row r="31" spans="1:19" x14ac:dyDescent="0.35">
      <c r="A31" s="86" t="s">
        <v>22</v>
      </c>
      <c r="B31" s="91">
        <f t="shared" si="4"/>
        <v>-6.5829230080572967E-2</v>
      </c>
      <c r="C31" s="91">
        <f t="shared" si="4"/>
        <v>-6.687526035883197E-2</v>
      </c>
      <c r="D31" s="91">
        <f t="shared" si="4"/>
        <v>-5.696166909742275E-2</v>
      </c>
      <c r="E31" s="91">
        <f t="shared" si="4"/>
        <v>-5.5582602824182009E-2</v>
      </c>
      <c r="F31" s="91">
        <f t="shared" si="4"/>
        <v>-5.9246587010455529E-2</v>
      </c>
      <c r="G31" s="91">
        <f t="shared" si="4"/>
        <v>-7.5290237063113608E-2</v>
      </c>
      <c r="H31" s="91">
        <f t="shared" si="4"/>
        <v>-8.8198195551671341E-2</v>
      </c>
      <c r="I31" s="91">
        <f t="shared" si="4"/>
        <v>-9.3805356892682504E-2</v>
      </c>
      <c r="J31" s="91">
        <f t="shared" si="4"/>
        <v>-7.9122973473327876E-2</v>
      </c>
      <c r="K31" s="91">
        <f t="shared" si="4"/>
        <v>-3.5161252569103733E-2</v>
      </c>
      <c r="L31" s="91">
        <f t="shared" si="4"/>
        <v>-5.4470308107634605E-2</v>
      </c>
      <c r="M31" s="91">
        <f t="shared" si="4"/>
        <v>-5.7972582571805195E-2</v>
      </c>
      <c r="N31" s="91">
        <f t="shared" si="4"/>
        <v>-4.8508424775854472E-2</v>
      </c>
      <c r="O31" s="91">
        <f t="shared" si="4"/>
        <v>-5.2813578198802912E-2</v>
      </c>
      <c r="P31" s="91">
        <f t="shared" si="4"/>
        <v>-5.0056952867653846E-2</v>
      </c>
      <c r="Q31" s="91">
        <f t="shared" si="4"/>
        <v>-4.8312083125368666E-2</v>
      </c>
      <c r="R31" s="91">
        <f t="shared" si="4"/>
        <v>-6.4403243870669979E-2</v>
      </c>
      <c r="S31" s="91" t="s">
        <v>11</v>
      </c>
    </row>
    <row r="32" spans="1:19" x14ac:dyDescent="0.35">
      <c r="A32" s="86" t="s">
        <v>23</v>
      </c>
      <c r="B32" s="91">
        <f t="shared" si="4"/>
        <v>6.5948131154879144E-2</v>
      </c>
      <c r="C32" s="91">
        <f t="shared" si="4"/>
        <v>8.031864635747317E-2</v>
      </c>
      <c r="D32" s="91">
        <f t="shared" si="4"/>
        <v>8.2356136761841378E-2</v>
      </c>
      <c r="E32" s="91">
        <f t="shared" si="4"/>
        <v>9.8829042692514288E-2</v>
      </c>
      <c r="F32" s="91">
        <f t="shared" si="4"/>
        <v>7.296771868892471E-2</v>
      </c>
      <c r="G32" s="91">
        <f t="shared" si="4"/>
        <v>7.9586513506419071E-2</v>
      </c>
      <c r="H32" s="91">
        <f t="shared" si="4"/>
        <v>0.10190873471965688</v>
      </c>
      <c r="I32" s="91">
        <f t="shared" si="4"/>
        <v>0.13433917246038368</v>
      </c>
      <c r="J32" s="91">
        <f t="shared" si="4"/>
        <v>0.14198910369998149</v>
      </c>
      <c r="K32" s="91">
        <f t="shared" si="4"/>
        <v>0.11520867310896704</v>
      </c>
      <c r="L32" s="91">
        <f t="shared" si="4"/>
        <v>9.6044177932800484E-2</v>
      </c>
      <c r="M32" s="91">
        <f t="shared" si="4"/>
        <v>8.3360342444943683E-2</v>
      </c>
      <c r="N32" s="91">
        <f t="shared" si="4"/>
        <v>2.4047626643598798E-2</v>
      </c>
      <c r="O32" s="91">
        <f t="shared" si="4"/>
        <v>-1.5775987618340667E-3</v>
      </c>
      <c r="P32" s="91">
        <f t="shared" si="4"/>
        <v>1.270594688690308E-3</v>
      </c>
      <c r="Q32" s="91">
        <f t="shared" si="4"/>
        <v>-2.4042606288851583E-2</v>
      </c>
      <c r="R32" s="91">
        <f t="shared" si="4"/>
        <v>-9.4948716785888346E-3</v>
      </c>
      <c r="S32" s="91" t="s">
        <v>11</v>
      </c>
    </row>
    <row r="33" spans="1:19" x14ac:dyDescent="0.35">
      <c r="A33" s="86"/>
      <c r="B33" s="92">
        <v>142976</v>
      </c>
      <c r="C33" s="92">
        <v>152193.79999999999</v>
      </c>
      <c r="D33" s="92">
        <v>163460.79999999999</v>
      </c>
      <c r="E33" s="92">
        <v>178904.9</v>
      </c>
      <c r="F33" s="92">
        <v>193715.8</v>
      </c>
      <c r="G33" s="92">
        <v>199242.3</v>
      </c>
      <c r="H33" s="92">
        <v>217861.6</v>
      </c>
      <c r="I33" s="92">
        <v>232694.6</v>
      </c>
      <c r="J33" s="92">
        <v>241990.39999999999</v>
      </c>
      <c r="K33" s="92">
        <v>237534.2</v>
      </c>
      <c r="L33" s="92">
        <v>226031.4</v>
      </c>
      <c r="M33" s="92">
        <v>207028.9</v>
      </c>
      <c r="N33" s="92">
        <v>191203.9</v>
      </c>
      <c r="O33" s="92">
        <v>180654.3</v>
      </c>
      <c r="P33" s="92">
        <v>178656.5</v>
      </c>
      <c r="Q33" s="92">
        <v>176312</v>
      </c>
      <c r="R33" s="92">
        <v>174199.3</v>
      </c>
      <c r="S33" s="92">
        <v>177735.3</v>
      </c>
    </row>
    <row r="35" spans="1:19" x14ac:dyDescent="0.35">
      <c r="A35" s="99"/>
      <c r="B35" s="84" t="s">
        <v>25</v>
      </c>
      <c r="C35" s="84"/>
      <c r="D35" s="84"/>
      <c r="E35" s="84"/>
      <c r="F35" s="84"/>
      <c r="G35" s="84"/>
      <c r="H35" s="84"/>
      <c r="I35" s="84"/>
      <c r="J35" s="84"/>
      <c r="K35" s="85"/>
      <c r="L35" s="85"/>
      <c r="M35" s="85"/>
      <c r="N35" s="85"/>
      <c r="O35" s="85"/>
      <c r="P35" s="85"/>
      <c r="Q35" s="85"/>
      <c r="R35" s="85"/>
      <c r="S35" s="85"/>
    </row>
    <row r="36" spans="1:19" x14ac:dyDescent="0.35">
      <c r="A36" s="86" t="s">
        <v>10</v>
      </c>
      <c r="B36" s="87">
        <v>-24370</v>
      </c>
      <c r="C36" s="88">
        <v>-28464</v>
      </c>
      <c r="D36" s="88">
        <v>-26839</v>
      </c>
      <c r="E36" s="88">
        <v>-32848</v>
      </c>
      <c r="F36" s="88">
        <v>-38658</v>
      </c>
      <c r="G36" s="88">
        <v>-57254</v>
      </c>
      <c r="H36" s="88">
        <v>-75857</v>
      </c>
      <c r="I36" s="88">
        <v>-85554</v>
      </c>
      <c r="J36" s="88">
        <v>-44372</v>
      </c>
      <c r="K36" s="88">
        <v>25360</v>
      </c>
      <c r="L36" s="88">
        <v>39950</v>
      </c>
      <c r="M36" s="88">
        <v>22338</v>
      </c>
      <c r="N36" s="88">
        <v>14881</v>
      </c>
      <c r="O36" s="88">
        <v>29334</v>
      </c>
      <c r="P36" s="88">
        <v>18515</v>
      </c>
      <c r="Q36" s="88">
        <v>31038</v>
      </c>
      <c r="R36" s="88">
        <v>34397</v>
      </c>
      <c r="S36" s="88" t="s">
        <v>11</v>
      </c>
    </row>
    <row r="37" spans="1:19" x14ac:dyDescent="0.35">
      <c r="A37" s="86" t="s">
        <v>12</v>
      </c>
      <c r="B37" s="87">
        <v>2908</v>
      </c>
      <c r="C37" s="88">
        <v>5551</v>
      </c>
      <c r="D37" s="88">
        <v>8602</v>
      </c>
      <c r="E37" s="88">
        <v>8916</v>
      </c>
      <c r="F37" s="88">
        <v>6684</v>
      </c>
      <c r="G37" s="88">
        <v>9179</v>
      </c>
      <c r="H37" s="88">
        <v>8581</v>
      </c>
      <c r="I37" s="88">
        <v>22153</v>
      </c>
      <c r="J37" s="88">
        <v>23395</v>
      </c>
      <c r="K37" s="88">
        <v>19468</v>
      </c>
      <c r="L37" s="88">
        <v>11175</v>
      </c>
      <c r="M37" s="88">
        <v>22293</v>
      </c>
      <c r="N37" s="88">
        <v>71505</v>
      </c>
      <c r="O37" s="88">
        <v>22845</v>
      </c>
      <c r="P37" s="88">
        <v>23955</v>
      </c>
      <c r="Q37" s="88">
        <v>19368</v>
      </c>
      <c r="R37" s="88">
        <v>22289</v>
      </c>
      <c r="S37" s="88" t="s">
        <v>11</v>
      </c>
    </row>
    <row r="38" spans="1:19" x14ac:dyDescent="0.35">
      <c r="A38" s="86" t="s">
        <v>13</v>
      </c>
      <c r="B38" s="87">
        <v>-7106</v>
      </c>
      <c r="C38" s="88">
        <v>-3813</v>
      </c>
      <c r="D38" s="88">
        <v>-3080</v>
      </c>
      <c r="E38" s="88">
        <v>-2887</v>
      </c>
      <c r="F38" s="88">
        <v>-338</v>
      </c>
      <c r="G38" s="88">
        <v>11256</v>
      </c>
      <c r="H38" s="88">
        <v>22175</v>
      </c>
      <c r="I38" s="88">
        <v>20792</v>
      </c>
      <c r="J38" s="88">
        <v>-49343</v>
      </c>
      <c r="K38" s="88">
        <v>-118194</v>
      </c>
      <c r="L38" s="88">
        <v>-101404</v>
      </c>
      <c r="M38" s="88">
        <v>-103214</v>
      </c>
      <c r="N38" s="88">
        <v>-108847</v>
      </c>
      <c r="O38" s="88">
        <v>-71687</v>
      </c>
      <c r="P38" s="88">
        <v>-61942</v>
      </c>
      <c r="Q38" s="88">
        <v>-57004</v>
      </c>
      <c r="R38" s="88">
        <v>-50401</v>
      </c>
      <c r="S38" s="88" t="s">
        <v>11</v>
      </c>
    </row>
    <row r="39" spans="1:19" x14ac:dyDescent="0.35">
      <c r="A39" s="86" t="s">
        <v>14</v>
      </c>
      <c r="B39" s="87">
        <v>6654</v>
      </c>
      <c r="C39" s="88">
        <v>3100</v>
      </c>
      <c r="D39" s="88">
        <v>890</v>
      </c>
      <c r="E39" s="88">
        <v>3180</v>
      </c>
      <c r="F39" s="88">
        <v>-7727</v>
      </c>
      <c r="G39" s="88">
        <v>-26154</v>
      </c>
      <c r="H39" s="88">
        <v>-40662</v>
      </c>
      <c r="I39" s="88">
        <v>-57315</v>
      </c>
      <c r="J39" s="88">
        <v>-27052</v>
      </c>
      <c r="K39" s="88">
        <v>31347</v>
      </c>
      <c r="L39" s="88">
        <v>14151</v>
      </c>
      <c r="M39" s="88">
        <v>27653</v>
      </c>
      <c r="N39" s="88">
        <v>23230</v>
      </c>
      <c r="O39" s="88">
        <v>41069</v>
      </c>
      <c r="P39" s="88">
        <v>34867</v>
      </c>
      <c r="Q39" s="88">
        <v>24650</v>
      </c>
      <c r="R39" s="88">
        <v>17544</v>
      </c>
      <c r="S39" s="88" t="s">
        <v>11</v>
      </c>
    </row>
    <row r="40" spans="1:19" x14ac:dyDescent="0.35">
      <c r="A40" s="86" t="s">
        <v>15</v>
      </c>
      <c r="B40" s="89">
        <v>21914</v>
      </c>
      <c r="C40" s="90">
        <v>23626</v>
      </c>
      <c r="D40" s="90">
        <v>20427</v>
      </c>
      <c r="E40" s="90">
        <v>23639</v>
      </c>
      <c r="F40" s="90">
        <v>40039</v>
      </c>
      <c r="G40" s="90">
        <v>62973</v>
      </c>
      <c r="H40" s="90">
        <v>85763</v>
      </c>
      <c r="I40" s="90">
        <v>99924</v>
      </c>
      <c r="J40" s="90">
        <v>97372</v>
      </c>
      <c r="K40" s="90">
        <v>42019</v>
      </c>
      <c r="L40" s="90">
        <v>36128</v>
      </c>
      <c r="M40" s="90">
        <v>30930</v>
      </c>
      <c r="N40" s="90">
        <v>-769</v>
      </c>
      <c r="O40" s="90">
        <v>-21561</v>
      </c>
      <c r="P40" s="90">
        <v>-15395</v>
      </c>
      <c r="Q40" s="90">
        <v>-18052</v>
      </c>
      <c r="R40" s="90">
        <v>-23829</v>
      </c>
      <c r="S40" s="90" t="s">
        <v>11</v>
      </c>
    </row>
    <row r="41" spans="1:19" x14ac:dyDescent="0.35">
      <c r="A41" s="96" t="s">
        <v>16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</row>
    <row r="42" spans="1:19" s="100" customFormat="1" x14ac:dyDescent="0.35">
      <c r="A42" s="98"/>
      <c r="B42" s="82" t="s">
        <v>2</v>
      </c>
      <c r="C42" s="82" t="s">
        <v>3</v>
      </c>
      <c r="D42" s="82" t="s">
        <v>4</v>
      </c>
      <c r="E42" s="82" t="s">
        <v>5</v>
      </c>
      <c r="F42" s="82" t="s">
        <v>6</v>
      </c>
      <c r="G42" s="82" t="s">
        <v>7</v>
      </c>
      <c r="H42" s="82" t="s">
        <v>8</v>
      </c>
      <c r="I42" s="82" t="s">
        <v>9</v>
      </c>
      <c r="J42" s="13">
        <v>2008</v>
      </c>
      <c r="K42" s="83">
        <v>2009</v>
      </c>
      <c r="L42" s="83">
        <v>2010</v>
      </c>
      <c r="M42" s="83">
        <v>2011</v>
      </c>
      <c r="N42" s="83">
        <v>2012</v>
      </c>
      <c r="O42" s="83">
        <v>2013</v>
      </c>
      <c r="P42" s="83">
        <v>2014</v>
      </c>
      <c r="Q42" s="83">
        <v>2015</v>
      </c>
      <c r="R42" s="83">
        <v>2016</v>
      </c>
      <c r="S42" s="83">
        <v>2017</v>
      </c>
    </row>
    <row r="43" spans="1:19" x14ac:dyDescent="0.35">
      <c r="A43" s="86" t="s">
        <v>19</v>
      </c>
      <c r="B43" s="91">
        <f>(B36/B$48)</f>
        <v>-3.7709864603481622E-2</v>
      </c>
      <c r="C43" s="91">
        <f t="shared" ref="C43:Q43" si="5">(C36/C$48)</f>
        <v>-4.069029402682952E-2</v>
      </c>
      <c r="D43" s="91">
        <f t="shared" si="5"/>
        <v>-3.581933782470826E-2</v>
      </c>
      <c r="E43" s="91">
        <f t="shared" si="5"/>
        <v>-4.0882569647728857E-2</v>
      </c>
      <c r="F43" s="91">
        <f t="shared" si="5"/>
        <v>-4.4877063453367692E-2</v>
      </c>
      <c r="G43" s="91">
        <f t="shared" si="5"/>
        <v>-6.1525996006731386E-2</v>
      </c>
      <c r="H43" s="91">
        <f t="shared" si="5"/>
        <v>-7.5256901467696591E-2</v>
      </c>
      <c r="I43" s="91">
        <f t="shared" si="5"/>
        <v>-7.9157518409854855E-2</v>
      </c>
      <c r="J43" s="91">
        <f t="shared" si="5"/>
        <v>-3.9751842146520638E-2</v>
      </c>
      <c r="K43" s="91">
        <f t="shared" si="5"/>
        <v>2.3502111112346763E-2</v>
      </c>
      <c r="L43" s="91">
        <f t="shared" si="5"/>
        <v>3.6958744050289795E-2</v>
      </c>
      <c r="M43" s="91">
        <f t="shared" si="5"/>
        <v>2.0867878805996363E-2</v>
      </c>
      <c r="N43" s="91">
        <f t="shared" si="5"/>
        <v>1.4311199588388319E-2</v>
      </c>
      <c r="O43" s="91">
        <f t="shared" si="5"/>
        <v>2.859920073550273E-2</v>
      </c>
      <c r="P43" s="91">
        <f t="shared" si="5"/>
        <v>1.7840280588155941E-2</v>
      </c>
      <c r="Q43" s="91">
        <f t="shared" si="5"/>
        <v>2.8738942109152055E-2</v>
      </c>
      <c r="R43" s="91">
        <f xml:space="preserve"> (R36/R$48)</f>
        <v>3.0752189049477793E-2</v>
      </c>
      <c r="S43" s="91" t="s">
        <v>11</v>
      </c>
    </row>
    <row r="44" spans="1:19" x14ac:dyDescent="0.35">
      <c r="A44" s="86" t="s">
        <v>20</v>
      </c>
      <c r="B44" s="91">
        <f t="shared" ref="B44:Q47" si="6">(B37/B$48)</f>
        <v>4.4998065764023211E-3</v>
      </c>
      <c r="C44" s="91">
        <f t="shared" si="6"/>
        <v>7.9353506936105482E-3</v>
      </c>
      <c r="D44" s="91">
        <f t="shared" si="6"/>
        <v>1.1480231900150543E-2</v>
      </c>
      <c r="E44" s="91">
        <f t="shared" si="6"/>
        <v>1.1096839715634148E-2</v>
      </c>
      <c r="F44" s="91">
        <f t="shared" si="6"/>
        <v>7.7592811868774812E-3</v>
      </c>
      <c r="G44" s="91">
        <f t="shared" si="6"/>
        <v>9.8638892888843997E-3</v>
      </c>
      <c r="H44" s="91">
        <f t="shared" si="6"/>
        <v>8.5131164097486649E-3</v>
      </c>
      <c r="I44" s="91">
        <f t="shared" si="6"/>
        <v>2.0496721431300869E-2</v>
      </c>
      <c r="J44" s="91">
        <f t="shared" si="6"/>
        <v>2.0959036036641357E-2</v>
      </c>
      <c r="K44" s="91">
        <f t="shared" si="6"/>
        <v>1.8041762584194276E-2</v>
      </c>
      <c r="L44" s="91">
        <f t="shared" si="6"/>
        <v>1.033827195899846E-2</v>
      </c>
      <c r="M44" s="91">
        <f t="shared" si="6"/>
        <v>2.0825840371657127E-2</v>
      </c>
      <c r="N44" s="91">
        <f t="shared" si="6"/>
        <v>6.8767040290820966E-2</v>
      </c>
      <c r="O44" s="91">
        <f t="shared" si="6"/>
        <v>2.2272746328579798E-2</v>
      </c>
      <c r="P44" s="91">
        <f t="shared" si="6"/>
        <v>2.3082037347516911E-2</v>
      </c>
      <c r="Q44" s="91">
        <f t="shared" si="6"/>
        <v>1.7933366543271375E-2</v>
      </c>
      <c r="R44" s="91">
        <f t="shared" ref="R44:R47" si="7" xml:space="preserve"> (R37/R$48)</f>
        <v>1.9927189630601812E-2</v>
      </c>
      <c r="S44" s="91" t="s">
        <v>11</v>
      </c>
    </row>
    <row r="45" spans="1:19" x14ac:dyDescent="0.35">
      <c r="A45" s="86" t="s">
        <v>21</v>
      </c>
      <c r="B45" s="91">
        <f t="shared" si="6"/>
        <v>-1.0995744680851063E-2</v>
      </c>
      <c r="C45" s="91">
        <f t="shared" si="6"/>
        <v>-5.450818266030809E-3</v>
      </c>
      <c r="D45" s="91">
        <f t="shared" si="6"/>
        <v>-4.1105689668058214E-3</v>
      </c>
      <c r="E45" s="91">
        <f t="shared" si="6"/>
        <v>-3.5931557042435829E-3</v>
      </c>
      <c r="F45" s="91">
        <f t="shared" si="6"/>
        <v>-3.9237538018620417E-4</v>
      </c>
      <c r="G45" s="91">
        <f t="shared" si="6"/>
        <v>1.2095864237464081E-2</v>
      </c>
      <c r="H45" s="91">
        <f t="shared" si="6"/>
        <v>2.1999575385873049E-2</v>
      </c>
      <c r="I45" s="91">
        <f t="shared" si="6"/>
        <v>1.9237477181402417E-2</v>
      </c>
      <c r="J45" s="91">
        <f t="shared" si="6"/>
        <v>-4.4205245358238707E-2</v>
      </c>
      <c r="K45" s="91">
        <f t="shared" si="6"/>
        <v>-0.10953503630964959</v>
      </c>
      <c r="L45" s="91">
        <f t="shared" si="6"/>
        <v>-9.381137626221743E-2</v>
      </c>
      <c r="M45" s="91">
        <f t="shared" si="6"/>
        <v>-9.6421221375329422E-2</v>
      </c>
      <c r="N45" s="91">
        <f t="shared" si="6"/>
        <v>-0.10467919774190601</v>
      </c>
      <c r="O45" s="91">
        <f t="shared" si="6"/>
        <v>-6.9891283259220838E-2</v>
      </c>
      <c r="P45" s="91">
        <f t="shared" si="6"/>
        <v>-5.9684723747856085E-2</v>
      </c>
      <c r="Q45" s="91">
        <f t="shared" si="6"/>
        <v>-5.2781579225146716E-2</v>
      </c>
      <c r="R45" s="91">
        <f t="shared" si="7"/>
        <v>-4.5060356434652157E-2</v>
      </c>
      <c r="S45" s="91" t="s">
        <v>11</v>
      </c>
    </row>
    <row r="46" spans="1:19" x14ac:dyDescent="0.35">
      <c r="A46" s="86" t="s">
        <v>22</v>
      </c>
      <c r="B46" s="91">
        <f t="shared" si="6"/>
        <v>1.0296324951644101E-2</v>
      </c>
      <c r="C46" s="91">
        <f t="shared" si="6"/>
        <v>4.4315595658787066E-3</v>
      </c>
      <c r="D46" s="91">
        <f t="shared" si="6"/>
        <v>1.1877942793692144E-3</v>
      </c>
      <c r="E46" s="91">
        <f t="shared" si="6"/>
        <v>3.9578230479718019E-3</v>
      </c>
      <c r="F46" s="91">
        <f t="shared" si="6"/>
        <v>-8.9700726707065085E-3</v>
      </c>
      <c r="G46" s="91">
        <f t="shared" si="6"/>
        <v>-2.810547559227395E-2</v>
      </c>
      <c r="H46" s="91">
        <f t="shared" si="6"/>
        <v>-4.0340326238573615E-2</v>
      </c>
      <c r="I46" s="91">
        <f t="shared" si="6"/>
        <v>-5.302981938495957E-2</v>
      </c>
      <c r="J46" s="91">
        <f t="shared" si="6"/>
        <v>-2.4235257228605343E-2</v>
      </c>
      <c r="K46" s="91">
        <f t="shared" si="6"/>
        <v>2.9050499883230836E-2</v>
      </c>
      <c r="L46" s="91">
        <f t="shared" si="6"/>
        <v>1.3091443981367983E-2</v>
      </c>
      <c r="M46" s="91">
        <f t="shared" si="6"/>
        <v>2.5833084995174921E-2</v>
      </c>
      <c r="N46" s="91">
        <f t="shared" si="6"/>
        <v>2.2340512495011133E-2</v>
      </c>
      <c r="O46" s="91">
        <f t="shared" si="6"/>
        <v>4.0040245960535951E-2</v>
      </c>
      <c r="P46" s="91">
        <f t="shared" si="6"/>
        <v>3.3596384729529208E-2</v>
      </c>
      <c r="Q46" s="91">
        <f t="shared" si="6"/>
        <v>2.2824116340956185E-2</v>
      </c>
      <c r="R46" s="91">
        <f t="shared" si="7"/>
        <v>1.5684984291770749E-2</v>
      </c>
      <c r="S46" s="91" t="s">
        <v>11</v>
      </c>
    </row>
    <row r="47" spans="1:19" x14ac:dyDescent="0.35">
      <c r="A47" s="86" t="s">
        <v>23</v>
      </c>
      <c r="B47" s="91">
        <f t="shared" si="6"/>
        <v>3.390947775628627E-2</v>
      </c>
      <c r="C47" s="91">
        <f t="shared" si="6"/>
        <v>3.3774202033371073E-2</v>
      </c>
      <c r="D47" s="91">
        <f t="shared" si="6"/>
        <v>2.7261880611994319E-2</v>
      </c>
      <c r="E47" s="91">
        <f t="shared" si="6"/>
        <v>2.9421062588366489E-2</v>
      </c>
      <c r="F47" s="91">
        <f t="shared" si="6"/>
        <v>4.6480230317382923E-2</v>
      </c>
      <c r="G47" s="91">
        <f t="shared" si="6"/>
        <v>6.7671718072656858E-2</v>
      </c>
      <c r="H47" s="91">
        <f t="shared" si="6"/>
        <v>8.508453591064849E-2</v>
      </c>
      <c r="I47" s="91">
        <f t="shared" si="6"/>
        <v>9.2453139182111149E-2</v>
      </c>
      <c r="J47" s="91">
        <f t="shared" si="6"/>
        <v>8.7233308696723327E-2</v>
      </c>
      <c r="K47" s="91">
        <f t="shared" si="6"/>
        <v>3.8940662729877708E-2</v>
      </c>
      <c r="L47" s="91">
        <f t="shared" si="6"/>
        <v>3.3422916271561194E-2</v>
      </c>
      <c r="M47" s="91">
        <f t="shared" si="6"/>
        <v>2.8894417202501008E-2</v>
      </c>
      <c r="N47" s="91">
        <f t="shared" si="6"/>
        <v>-7.3955463231440213E-4</v>
      </c>
      <c r="O47" s="91">
        <f t="shared" si="6"/>
        <v>-2.1020909765397638E-2</v>
      </c>
      <c r="P47" s="91">
        <f t="shared" si="6"/>
        <v>-1.4833978917345975E-2</v>
      </c>
      <c r="Q47" s="91">
        <f t="shared" si="6"/>
        <v>-1.6714845768232903E-2</v>
      </c>
      <c r="R47" s="91">
        <f t="shared" si="7"/>
        <v>-2.1304006537198196E-2</v>
      </c>
      <c r="S47" s="91" t="s">
        <v>11</v>
      </c>
    </row>
    <row r="48" spans="1:19" x14ac:dyDescent="0.35">
      <c r="B48" s="92">
        <v>646250</v>
      </c>
      <c r="C48" s="92">
        <v>699528</v>
      </c>
      <c r="D48" s="92">
        <v>749288</v>
      </c>
      <c r="E48" s="92">
        <v>803472</v>
      </c>
      <c r="F48" s="92">
        <v>861420</v>
      </c>
      <c r="G48" s="92">
        <v>930566</v>
      </c>
      <c r="H48" s="92">
        <v>1007974</v>
      </c>
      <c r="I48" s="92">
        <v>1080807</v>
      </c>
      <c r="J48" s="92">
        <v>1116225</v>
      </c>
      <c r="K48" s="92">
        <v>1079052</v>
      </c>
      <c r="L48" s="92">
        <v>1080935</v>
      </c>
      <c r="M48" s="92">
        <v>1070449</v>
      </c>
      <c r="N48" s="92">
        <v>1039815</v>
      </c>
      <c r="O48" s="92">
        <v>1025693</v>
      </c>
      <c r="P48" s="92">
        <v>1037820</v>
      </c>
      <c r="Q48" s="92">
        <v>1079998</v>
      </c>
      <c r="R48" s="92">
        <v>1118522</v>
      </c>
      <c r="S48" s="92">
        <v>1163662</v>
      </c>
    </row>
    <row r="49" spans="1:20" x14ac:dyDescent="0.35"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</row>
    <row r="50" spans="1:20" x14ac:dyDescent="0.35"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</row>
    <row r="51" spans="1:20" x14ac:dyDescent="0.35">
      <c r="A51" s="93"/>
      <c r="B51" s="93" t="s">
        <v>26</v>
      </c>
      <c r="C51" s="93"/>
      <c r="D51" s="93"/>
      <c r="E51" s="93"/>
      <c r="F51" s="93"/>
      <c r="G51" s="93"/>
      <c r="H51" s="93"/>
      <c r="I51" s="93"/>
      <c r="J51" s="93"/>
      <c r="K51" s="85"/>
      <c r="L51" s="85"/>
      <c r="M51" s="85"/>
      <c r="N51" s="85"/>
      <c r="O51" s="85"/>
      <c r="P51" s="85"/>
      <c r="Q51" s="85"/>
      <c r="R51" s="85"/>
      <c r="S51" s="85"/>
    </row>
    <row r="52" spans="1:20" x14ac:dyDescent="0.35">
      <c r="A52" s="86" t="s">
        <v>10</v>
      </c>
      <c r="B52" s="87">
        <v>-8462</v>
      </c>
      <c r="C52" s="88">
        <v>-14620</v>
      </c>
      <c r="D52" s="88">
        <v>-24027</v>
      </c>
      <c r="E52" s="88">
        <v>-16462</v>
      </c>
      <c r="F52" s="88">
        <v>-14453</v>
      </c>
      <c r="G52" s="88">
        <v>-10835</v>
      </c>
      <c r="H52" s="88">
        <v>-23012</v>
      </c>
      <c r="I52" s="88">
        <v>-50841</v>
      </c>
      <c r="J52" s="88">
        <v>-60814</v>
      </c>
      <c r="K52" s="88">
        <v>581</v>
      </c>
      <c r="L52" s="88">
        <v>-22122</v>
      </c>
      <c r="M52" s="88">
        <v>-27219</v>
      </c>
      <c r="N52" s="88">
        <v>302</v>
      </c>
      <c r="O52" s="88">
        <v>4052</v>
      </c>
      <c r="P52" s="88">
        <v>9424</v>
      </c>
      <c r="Q52" s="88">
        <v>429</v>
      </c>
      <c r="R52" s="88">
        <v>16960</v>
      </c>
      <c r="S52" s="88">
        <v>13981</v>
      </c>
      <c r="T52" s="79" t="s">
        <v>27</v>
      </c>
    </row>
    <row r="53" spans="1:20" x14ac:dyDescent="0.35">
      <c r="A53" s="86" t="s">
        <v>12</v>
      </c>
      <c r="B53" s="87">
        <v>12421</v>
      </c>
      <c r="C53" s="88">
        <v>20324</v>
      </c>
      <c r="D53" s="88">
        <v>13630</v>
      </c>
      <c r="E53" s="88">
        <v>21797</v>
      </c>
      <c r="F53" s="88">
        <v>15796</v>
      </c>
      <c r="G53" s="88">
        <v>19148</v>
      </c>
      <c r="H53" s="88">
        <v>20672</v>
      </c>
      <c r="I53" s="88">
        <v>23032</v>
      </c>
      <c r="J53" s="88">
        <v>24239</v>
      </c>
      <c r="K53" s="88">
        <v>20113</v>
      </c>
      <c r="L53" s="88">
        <v>27058</v>
      </c>
      <c r="M53" s="88">
        <v>28620</v>
      </c>
      <c r="N53" s="88">
        <v>43073</v>
      </c>
      <c r="O53" s="88">
        <v>31695</v>
      </c>
      <c r="P53" s="88">
        <v>37204</v>
      </c>
      <c r="Q53" s="88">
        <v>38292</v>
      </c>
      <c r="R53" s="88">
        <v>41407</v>
      </c>
      <c r="S53" s="88">
        <v>55366</v>
      </c>
    </row>
    <row r="54" spans="1:20" x14ac:dyDescent="0.35">
      <c r="A54" s="86" t="s">
        <v>13</v>
      </c>
      <c r="B54" s="87">
        <v>-30219</v>
      </c>
      <c r="C54" s="88">
        <v>-44074</v>
      </c>
      <c r="D54" s="88">
        <v>-40309</v>
      </c>
      <c r="E54" s="88">
        <v>-46437</v>
      </c>
      <c r="F54" s="88">
        <v>-50641</v>
      </c>
      <c r="G54" s="88">
        <v>-61156</v>
      </c>
      <c r="H54" s="88">
        <v>-54555</v>
      </c>
      <c r="I54" s="88">
        <v>-23577</v>
      </c>
      <c r="J54" s="88">
        <v>-42942</v>
      </c>
      <c r="K54" s="88">
        <v>-82548</v>
      </c>
      <c r="L54" s="88">
        <v>-67573</v>
      </c>
      <c r="M54" s="88">
        <v>-60231</v>
      </c>
      <c r="N54" s="88">
        <v>-47078</v>
      </c>
      <c r="O54" s="88">
        <v>-46893</v>
      </c>
      <c r="P54" s="88">
        <v>-48426</v>
      </c>
      <c r="Q54" s="88">
        <v>-42567</v>
      </c>
      <c r="R54" s="88">
        <v>-41638</v>
      </c>
      <c r="S54" s="88">
        <v>-39691</v>
      </c>
    </row>
    <row r="55" spans="1:20" x14ac:dyDescent="0.35">
      <c r="A55" s="86" t="s">
        <v>14</v>
      </c>
      <c r="B55" s="87">
        <v>25976</v>
      </c>
      <c r="C55" s="88">
        <v>41270</v>
      </c>
      <c r="D55" s="88">
        <v>43789</v>
      </c>
      <c r="E55" s="88">
        <v>32433</v>
      </c>
      <c r="F55" s="88">
        <v>43959</v>
      </c>
      <c r="G55" s="88">
        <v>40522</v>
      </c>
      <c r="H55" s="88">
        <v>35243</v>
      </c>
      <c r="I55" s="88">
        <v>30903</v>
      </c>
      <c r="J55" s="88">
        <v>33432</v>
      </c>
      <c r="K55" s="88">
        <v>32407</v>
      </c>
      <c r="L55" s="88">
        <v>7893</v>
      </c>
      <c r="M55" s="88">
        <v>10578</v>
      </c>
      <c r="N55" s="88">
        <v>1829</v>
      </c>
      <c r="O55" s="88">
        <v>25760</v>
      </c>
      <c r="P55" s="88">
        <v>34922</v>
      </c>
      <c r="Q55" s="88">
        <v>31940</v>
      </c>
      <c r="R55" s="88">
        <v>21853</v>
      </c>
      <c r="S55" s="88">
        <v>16723</v>
      </c>
    </row>
    <row r="56" spans="1:20" x14ac:dyDescent="0.35">
      <c r="A56" s="86" t="s">
        <v>15</v>
      </c>
      <c r="B56" s="89">
        <v>286</v>
      </c>
      <c r="C56" s="90">
        <v>-2898</v>
      </c>
      <c r="D56" s="90">
        <v>6917</v>
      </c>
      <c r="E56" s="90">
        <v>8669</v>
      </c>
      <c r="F56" s="90">
        <v>5338</v>
      </c>
      <c r="G56" s="90">
        <v>12320</v>
      </c>
      <c r="H56" s="90">
        <v>21653</v>
      </c>
      <c r="I56" s="90">
        <v>20483</v>
      </c>
      <c r="J56" s="90">
        <v>46085</v>
      </c>
      <c r="K56" s="90">
        <v>29449</v>
      </c>
      <c r="L56" s="90">
        <v>54743</v>
      </c>
      <c r="M56" s="90">
        <v>48251</v>
      </c>
      <c r="N56" s="90">
        <v>1874</v>
      </c>
      <c r="O56" s="90">
        <v>-14613</v>
      </c>
      <c r="P56" s="90">
        <v>-33123</v>
      </c>
      <c r="Q56" s="90">
        <v>-28092</v>
      </c>
      <c r="R56" s="90">
        <v>-38582</v>
      </c>
      <c r="S56" s="90">
        <v>-46380</v>
      </c>
    </row>
    <row r="57" spans="1:20" x14ac:dyDescent="0.35">
      <c r="A57" s="96" t="s">
        <v>16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</row>
    <row r="58" spans="1:20" s="100" customFormat="1" x14ac:dyDescent="0.35">
      <c r="A58" s="98"/>
      <c r="B58" s="82" t="s">
        <v>2</v>
      </c>
      <c r="C58" s="82" t="s">
        <v>3</v>
      </c>
      <c r="D58" s="82" t="s">
        <v>4</v>
      </c>
      <c r="E58" s="82" t="s">
        <v>5</v>
      </c>
      <c r="F58" s="82" t="s">
        <v>6</v>
      </c>
      <c r="G58" s="82" t="s">
        <v>7</v>
      </c>
      <c r="H58" s="82" t="s">
        <v>8</v>
      </c>
      <c r="I58" s="82" t="s">
        <v>9</v>
      </c>
      <c r="J58" s="13">
        <v>2008</v>
      </c>
      <c r="K58" s="83">
        <v>2009</v>
      </c>
      <c r="L58" s="83">
        <v>2010</v>
      </c>
      <c r="M58" s="83">
        <v>2011</v>
      </c>
      <c r="N58" s="83">
        <v>2012</v>
      </c>
      <c r="O58" s="83">
        <v>2013</v>
      </c>
      <c r="P58" s="83">
        <v>2014</v>
      </c>
      <c r="Q58" s="83">
        <v>2015</v>
      </c>
      <c r="R58" s="83">
        <v>2016</v>
      </c>
      <c r="S58" s="83">
        <v>2017</v>
      </c>
    </row>
    <row r="59" spans="1:20" x14ac:dyDescent="0.35">
      <c r="A59" s="86" t="s">
        <v>19</v>
      </c>
      <c r="B59" s="91">
        <f>(B52/B$64)</f>
        <v>-6.8282337702558361E-3</v>
      </c>
      <c r="C59" s="91">
        <f t="shared" ref="C59:Q59" si="8">(C52/C$64)</f>
        <v>-1.1255762804277068E-2</v>
      </c>
      <c r="D59" s="91">
        <f t="shared" si="8"/>
        <v>-1.785339838736116E-2</v>
      </c>
      <c r="E59" s="91">
        <f t="shared" si="8"/>
        <v>-1.1837122573972307E-2</v>
      </c>
      <c r="F59" s="91">
        <f t="shared" si="8"/>
        <v>-9.9788540536151615E-3</v>
      </c>
      <c r="G59" s="91">
        <f t="shared" si="8"/>
        <v>-7.273152000150363E-3</v>
      </c>
      <c r="H59" s="91">
        <f t="shared" si="8"/>
        <v>-1.486108834675494E-2</v>
      </c>
      <c r="I59" s="91">
        <f t="shared" si="8"/>
        <v>-3.1587073859364982E-2</v>
      </c>
      <c r="J59" s="91">
        <f t="shared" si="8"/>
        <v>-3.7260037491633737E-2</v>
      </c>
      <c r="K59" s="91">
        <f t="shared" si="8"/>
        <v>3.6938649353862916E-4</v>
      </c>
      <c r="L59" s="91">
        <f t="shared" si="8"/>
        <v>-1.3787348135526354E-2</v>
      </c>
      <c r="M59" s="91">
        <f t="shared" si="8"/>
        <v>-1.6622666687593352E-2</v>
      </c>
      <c r="N59" s="91">
        <f t="shared" si="8"/>
        <v>1.8719801148602369E-4</v>
      </c>
      <c r="O59" s="91">
        <f t="shared" si="8"/>
        <v>2.5252413515625179E-3</v>
      </c>
      <c r="P59" s="91">
        <f t="shared" si="8"/>
        <v>5.8107300210527976E-3</v>
      </c>
      <c r="Q59" s="91">
        <f t="shared" si="8"/>
        <v>2.5958744475371051E-4</v>
      </c>
      <c r="R59" s="91">
        <f xml:space="preserve"> (R52/R$64)</f>
        <v>1.0089544109065592E-2</v>
      </c>
      <c r="S59" s="91">
        <f xml:space="preserve"> (S52/S$64)</f>
        <v>8.1430004297775565E-3</v>
      </c>
    </row>
    <row r="60" spans="1:20" x14ac:dyDescent="0.35">
      <c r="A60" s="86" t="s">
        <v>20</v>
      </c>
      <c r="B60" s="91">
        <f t="shared" ref="B60:Q63" si="9">(B53/B$64)</f>
        <v>1.0022865948989334E-2</v>
      </c>
      <c r="C60" s="91">
        <f t="shared" si="9"/>
        <v>1.5647204051581882E-2</v>
      </c>
      <c r="D60" s="91">
        <f t="shared" si="9"/>
        <v>1.012784867106724E-2</v>
      </c>
      <c r="E60" s="91">
        <f t="shared" si="9"/>
        <v>1.5673293691220655E-2</v>
      </c>
      <c r="F60" s="91">
        <f t="shared" si="9"/>
        <v>1.0906107979720825E-2</v>
      </c>
      <c r="G60" s="91">
        <f t="shared" si="9"/>
        <v>1.285337466533264E-2</v>
      </c>
      <c r="H60" s="91">
        <f t="shared" si="9"/>
        <v>1.3349922575357123E-2</v>
      </c>
      <c r="I60" s="91">
        <f t="shared" si="9"/>
        <v>1.4309582524515535E-2</v>
      </c>
      <c r="J60" s="91">
        <f t="shared" si="9"/>
        <v>1.4850956173902558E-2</v>
      </c>
      <c r="K60" s="91">
        <f t="shared" si="9"/>
        <v>1.2787384758248619E-2</v>
      </c>
      <c r="L60" s="91">
        <f t="shared" si="9"/>
        <v>1.6863668106458372E-2</v>
      </c>
      <c r="M60" s="91">
        <f t="shared" si="9"/>
        <v>1.7478258591385493E-2</v>
      </c>
      <c r="N60" s="91">
        <f t="shared" si="9"/>
        <v>2.6699271353435423E-2</v>
      </c>
      <c r="O60" s="91">
        <f t="shared" si="9"/>
        <v>1.9752597393330209E-2</v>
      </c>
      <c r="P60" s="91">
        <f t="shared" si="9"/>
        <v>2.2939558542365058E-2</v>
      </c>
      <c r="Q60" s="91">
        <f t="shared" si="9"/>
        <v>2.3170448565289235E-2</v>
      </c>
      <c r="R60" s="91">
        <f t="shared" ref="R60:S63" si="10" xml:space="preserve"> (R53/R$64)</f>
        <v>2.4633122224297109E-2</v>
      </c>
      <c r="S60" s="91">
        <f t="shared" si="10"/>
        <v>3.2247003919252143E-2</v>
      </c>
    </row>
    <row r="61" spans="1:20" x14ac:dyDescent="0.35">
      <c r="A61" s="86" t="s">
        <v>21</v>
      </c>
      <c r="B61" s="91">
        <f t="shared" si="9"/>
        <v>-2.4384589494606607E-2</v>
      </c>
      <c r="C61" s="91">
        <f t="shared" si="9"/>
        <v>-3.3932044448406799E-2</v>
      </c>
      <c r="D61" s="91">
        <f t="shared" si="9"/>
        <v>-2.9951830673664668E-2</v>
      </c>
      <c r="E61" s="91">
        <f t="shared" si="9"/>
        <v>-3.3390867511089301E-2</v>
      </c>
      <c r="F61" s="91">
        <f t="shared" si="9"/>
        <v>-3.4964308318627652E-2</v>
      </c>
      <c r="G61" s="91">
        <f t="shared" si="9"/>
        <v>-4.1051858211462448E-2</v>
      </c>
      <c r="H61" s="91">
        <f t="shared" si="9"/>
        <v>-3.5231473785729869E-2</v>
      </c>
      <c r="I61" s="91">
        <f t="shared" si="9"/>
        <v>-1.4648186313846075E-2</v>
      </c>
      <c r="J61" s="91">
        <f t="shared" si="9"/>
        <v>-2.6310068898045449E-2</v>
      </c>
      <c r="K61" s="91">
        <f t="shared" si="9"/>
        <v>-5.2482127828961715E-2</v>
      </c>
      <c r="L61" s="91">
        <f t="shared" si="9"/>
        <v>-4.2114296879211748E-2</v>
      </c>
      <c r="M61" s="91">
        <f t="shared" si="9"/>
        <v>-3.6783123452751205E-2</v>
      </c>
      <c r="N61" s="91">
        <f t="shared" si="9"/>
        <v>-2.9181814519003389E-2</v>
      </c>
      <c r="O61" s="91">
        <f t="shared" si="9"/>
        <v>-2.9224122087566917E-2</v>
      </c>
      <c r="P61" s="91">
        <f t="shared" si="9"/>
        <v>-2.985891468585556E-2</v>
      </c>
      <c r="Q61" s="91">
        <f t="shared" si="9"/>
        <v>-2.5757246528744046E-2</v>
      </c>
      <c r="R61" s="91">
        <f t="shared" si="10"/>
        <v>-2.4770544670593933E-2</v>
      </c>
      <c r="S61" s="91">
        <f t="shared" si="10"/>
        <v>-2.3117361423238753E-2</v>
      </c>
    </row>
    <row r="62" spans="1:20" x14ac:dyDescent="0.35">
      <c r="A62" s="86" t="s">
        <v>22</v>
      </c>
      <c r="B62" s="91">
        <f t="shared" si="9"/>
        <v>2.0960789460667168E-2</v>
      </c>
      <c r="C62" s="91">
        <f t="shared" si="9"/>
        <v>3.1773278449556401E-2</v>
      </c>
      <c r="D62" s="91">
        <f t="shared" si="9"/>
        <v>3.2537664376915874E-2</v>
      </c>
      <c r="E62" s="91">
        <f t="shared" si="9"/>
        <v>2.332118797482954E-2</v>
      </c>
      <c r="F62" s="91">
        <f t="shared" si="9"/>
        <v>3.0350823036246376E-2</v>
      </c>
      <c r="G62" s="91">
        <f t="shared" si="9"/>
        <v>2.7200984342417446E-2</v>
      </c>
      <c r="H62" s="91">
        <f t="shared" si="9"/>
        <v>2.275983559033045E-2</v>
      </c>
      <c r="I62" s="91">
        <f t="shared" si="9"/>
        <v>1.9199766792076398E-2</v>
      </c>
      <c r="J62" s="91">
        <f t="shared" si="9"/>
        <v>2.0483401411193133E-2</v>
      </c>
      <c r="K62" s="91">
        <f t="shared" si="9"/>
        <v>2.0603628392609905E-2</v>
      </c>
      <c r="L62" s="91">
        <f t="shared" si="9"/>
        <v>4.9192450426593214E-3</v>
      </c>
      <c r="M62" s="91">
        <f t="shared" si="9"/>
        <v>6.4599936890173213E-3</v>
      </c>
      <c r="N62" s="91">
        <f t="shared" si="9"/>
        <v>1.1337257053242959E-3</v>
      </c>
      <c r="O62" s="91">
        <f t="shared" si="9"/>
        <v>1.605385419946951E-2</v>
      </c>
      <c r="P62" s="91">
        <f t="shared" si="9"/>
        <v>2.1532503586078715E-2</v>
      </c>
      <c r="Q62" s="91">
        <f t="shared" si="9"/>
        <v>1.9326860105905626E-2</v>
      </c>
      <c r="R62" s="91">
        <f t="shared" si="10"/>
        <v>1.3000401380625611E-2</v>
      </c>
      <c r="S62" s="91">
        <f t="shared" si="10"/>
        <v>9.7400326290801864E-3</v>
      </c>
    </row>
    <row r="63" spans="1:20" x14ac:dyDescent="0.35">
      <c r="A63" s="86" t="s">
        <v>23</v>
      </c>
      <c r="B63" s="91">
        <f t="shared" si="9"/>
        <v>2.3078171334119227E-4</v>
      </c>
      <c r="C63" s="91">
        <f t="shared" si="9"/>
        <v>-2.2311354724209947E-3</v>
      </c>
      <c r="D63" s="91">
        <f t="shared" si="9"/>
        <v>5.1397160130427074E-3</v>
      </c>
      <c r="E63" s="91">
        <f t="shared" si="9"/>
        <v>6.2335084190114163E-3</v>
      </c>
      <c r="F63" s="91">
        <f t="shared" si="9"/>
        <v>3.6855409214832722E-3</v>
      </c>
      <c r="G63" s="91">
        <f t="shared" si="9"/>
        <v>8.2699799392572659E-3</v>
      </c>
      <c r="H63" s="91">
        <f t="shared" si="9"/>
        <v>1.3983449764135439E-2</v>
      </c>
      <c r="I63" s="91">
        <f t="shared" si="9"/>
        <v>1.2725910856619126E-2</v>
      </c>
      <c r="J63" s="91">
        <f t="shared" si="9"/>
        <v>2.8235748804583499E-2</v>
      </c>
      <c r="K63" s="91">
        <f t="shared" si="9"/>
        <v>1.872299973875919E-2</v>
      </c>
      <c r="L63" s="91">
        <f t="shared" si="9"/>
        <v>3.4118108624135217E-2</v>
      </c>
      <c r="M63" s="91">
        <f t="shared" si="9"/>
        <v>2.9466927159082508E-2</v>
      </c>
      <c r="N63" s="91">
        <f t="shared" si="9"/>
        <v>1.1616194487576437E-3</v>
      </c>
      <c r="O63" s="91">
        <f t="shared" si="9"/>
        <v>-9.1069476481695638E-3</v>
      </c>
      <c r="P63" s="91">
        <f t="shared" si="9"/>
        <v>-2.0423260875141323E-2</v>
      </c>
      <c r="Q63" s="91">
        <f t="shared" si="9"/>
        <v>-1.6998439389326891E-2</v>
      </c>
      <c r="R63" s="91">
        <f t="shared" si="10"/>
        <v>-2.2952523043394377E-2</v>
      </c>
      <c r="S63" s="91">
        <f t="shared" si="10"/>
        <v>-2.7013257988204212E-2</v>
      </c>
    </row>
    <row r="64" spans="1:20" x14ac:dyDescent="0.35">
      <c r="B64" s="92">
        <v>1239266.3</v>
      </c>
      <c r="C64" s="92">
        <v>1298890.2</v>
      </c>
      <c r="D64" s="92">
        <v>1345794.2</v>
      </c>
      <c r="E64" s="92">
        <v>1390709.6</v>
      </c>
      <c r="F64" s="92">
        <v>1448362.7</v>
      </c>
      <c r="G64" s="92">
        <v>1489725.5</v>
      </c>
      <c r="H64" s="92">
        <v>1548473.4</v>
      </c>
      <c r="I64" s="92">
        <v>1609550.8</v>
      </c>
      <c r="J64" s="92">
        <v>1632150.8</v>
      </c>
      <c r="K64" s="92">
        <v>1572878.3</v>
      </c>
      <c r="L64" s="92">
        <v>1604514.5</v>
      </c>
      <c r="M64" s="92">
        <v>1637462.9</v>
      </c>
      <c r="N64" s="92">
        <v>1613265</v>
      </c>
      <c r="O64" s="92">
        <v>1604599.1</v>
      </c>
      <c r="P64" s="92">
        <v>1621827.2</v>
      </c>
      <c r="Q64" s="92">
        <v>1652622.3</v>
      </c>
      <c r="R64" s="92">
        <v>1680948.1</v>
      </c>
      <c r="S64" s="92">
        <v>1716934.7</v>
      </c>
    </row>
    <row r="65" spans="1:19" x14ac:dyDescent="0.35"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</row>
    <row r="66" spans="1:19" x14ac:dyDescent="0.35">
      <c r="A66" s="93"/>
      <c r="B66" s="93" t="s">
        <v>28</v>
      </c>
      <c r="C66" s="93"/>
      <c r="D66" s="93"/>
      <c r="E66" s="93"/>
      <c r="F66" s="93"/>
      <c r="G66" s="93"/>
      <c r="H66" s="93"/>
      <c r="I66" s="93"/>
      <c r="J66" s="93"/>
      <c r="K66" s="85"/>
      <c r="L66" s="85"/>
      <c r="M66" s="85"/>
      <c r="N66" s="85"/>
      <c r="O66" s="85"/>
      <c r="P66" s="85"/>
      <c r="Q66" s="85"/>
      <c r="R66" s="85"/>
      <c r="S66" s="85"/>
    </row>
    <row r="67" spans="1:19" x14ac:dyDescent="0.35">
      <c r="A67" s="86" t="s">
        <v>10</v>
      </c>
      <c r="B67" s="87">
        <v>-9612</v>
      </c>
      <c r="C67" s="88">
        <v>-9107</v>
      </c>
      <c r="D67" s="88">
        <v>-8331</v>
      </c>
      <c r="E67" s="88">
        <v>-5058</v>
      </c>
      <c r="F67" s="88">
        <v>-7192</v>
      </c>
      <c r="G67" s="88">
        <v>-9305</v>
      </c>
      <c r="H67" s="88">
        <v>-11901</v>
      </c>
      <c r="I67" s="88">
        <v>-15019</v>
      </c>
      <c r="J67" s="88">
        <v>-18775</v>
      </c>
      <c r="K67" s="88">
        <v>-9208</v>
      </c>
      <c r="L67" s="88">
        <v>-7418</v>
      </c>
      <c r="M67" s="88">
        <v>-6184</v>
      </c>
      <c r="N67" s="88">
        <v>-549</v>
      </c>
      <c r="O67" s="88">
        <v>2393</v>
      </c>
      <c r="P67" s="88">
        <v>2074</v>
      </c>
      <c r="Q67" s="88">
        <v>-1315</v>
      </c>
      <c r="R67" s="88">
        <v>-1740</v>
      </c>
      <c r="S67" s="88">
        <v>-2362</v>
      </c>
    </row>
    <row r="68" spans="1:19" x14ac:dyDescent="0.35">
      <c r="A68" s="86" t="s">
        <v>12</v>
      </c>
      <c r="B68" s="87">
        <v>1087</v>
      </c>
      <c r="C68" s="88">
        <v>917</v>
      </c>
      <c r="D68" s="88">
        <v>-397</v>
      </c>
      <c r="E68" s="88">
        <v>1491</v>
      </c>
      <c r="F68" s="88">
        <v>2239</v>
      </c>
      <c r="G68" s="88">
        <v>1669</v>
      </c>
      <c r="H68" s="88">
        <v>741</v>
      </c>
      <c r="I68" s="88">
        <v>3510</v>
      </c>
      <c r="J68" s="88">
        <v>2204</v>
      </c>
      <c r="K68" s="88">
        <v>2944</v>
      </c>
      <c r="L68" s="88">
        <v>5248</v>
      </c>
      <c r="M68" s="88">
        <v>7500</v>
      </c>
      <c r="N68" s="88">
        <v>5143</v>
      </c>
      <c r="O68" s="88">
        <v>3599</v>
      </c>
      <c r="P68" s="88">
        <v>8275</v>
      </c>
      <c r="Q68" s="88">
        <v>6408</v>
      </c>
      <c r="R68" s="88">
        <v>3472</v>
      </c>
      <c r="S68" s="88">
        <v>7739</v>
      </c>
    </row>
    <row r="69" spans="1:19" x14ac:dyDescent="0.35">
      <c r="A69" s="86" t="s">
        <v>13</v>
      </c>
      <c r="B69" s="87">
        <v>-4130</v>
      </c>
      <c r="C69" s="88">
        <v>-6504</v>
      </c>
      <c r="D69" s="88">
        <v>-4764</v>
      </c>
      <c r="E69" s="88">
        <v>-6463</v>
      </c>
      <c r="F69" s="88">
        <v>-9439</v>
      </c>
      <c r="G69" s="88">
        <v>-9827</v>
      </c>
      <c r="H69" s="88">
        <v>-7195</v>
      </c>
      <c r="I69" s="88">
        <v>-5279</v>
      </c>
      <c r="J69" s="88">
        <v>-6736</v>
      </c>
      <c r="K69" s="88">
        <v>-17204</v>
      </c>
      <c r="L69" s="88">
        <v>-20100</v>
      </c>
      <c r="M69" s="88">
        <v>-13006</v>
      </c>
      <c r="N69" s="88">
        <v>-9529</v>
      </c>
      <c r="O69" s="88">
        <v>-8245</v>
      </c>
      <c r="P69" s="88">
        <v>-12402</v>
      </c>
      <c r="Q69" s="88">
        <v>-7918</v>
      </c>
      <c r="R69" s="88">
        <v>-3665</v>
      </c>
      <c r="S69" s="88">
        <v>-5709</v>
      </c>
    </row>
    <row r="70" spans="1:19" x14ac:dyDescent="0.35">
      <c r="A70" s="86" t="s">
        <v>14</v>
      </c>
      <c r="B70" s="87">
        <v>338</v>
      </c>
      <c r="C70" s="88">
        <v>2853</v>
      </c>
      <c r="D70" s="88">
        <v>3682</v>
      </c>
      <c r="E70" s="88">
        <v>2412</v>
      </c>
      <c r="F70" s="88">
        <v>3591</v>
      </c>
      <c r="G70" s="88">
        <v>3506</v>
      </c>
      <c r="H70" s="88">
        <v>2540</v>
      </c>
      <c r="I70" s="88">
        <v>1177</v>
      </c>
      <c r="J70" s="88">
        <v>2834</v>
      </c>
      <c r="K70" s="88">
        <v>7748</v>
      </c>
      <c r="L70" s="88">
        <v>6100</v>
      </c>
      <c r="M70" s="88">
        <v>4647</v>
      </c>
      <c r="N70" s="88">
        <v>4950</v>
      </c>
      <c r="O70" s="88">
        <v>6200</v>
      </c>
      <c r="P70" s="88">
        <v>3839</v>
      </c>
      <c r="Q70" s="88">
        <v>3392</v>
      </c>
      <c r="R70" s="88">
        <v>3734</v>
      </c>
      <c r="S70" s="88">
        <v>2974</v>
      </c>
    </row>
    <row r="71" spans="1:19" x14ac:dyDescent="0.35">
      <c r="A71" s="94" t="s">
        <v>15</v>
      </c>
      <c r="B71" s="89">
        <v>12318</v>
      </c>
      <c r="C71" s="90">
        <v>11841</v>
      </c>
      <c r="D71" s="90">
        <v>9810</v>
      </c>
      <c r="E71" s="90">
        <v>7617</v>
      </c>
      <c r="F71" s="90">
        <v>10801</v>
      </c>
      <c r="G71" s="90">
        <v>13956</v>
      </c>
      <c r="H71" s="90">
        <v>15814</v>
      </c>
      <c r="I71" s="90">
        <v>15612</v>
      </c>
      <c r="J71" s="90">
        <v>20472</v>
      </c>
      <c r="K71" s="90">
        <v>15719</v>
      </c>
      <c r="L71" s="90">
        <v>16171</v>
      </c>
      <c r="M71" s="90">
        <v>7043</v>
      </c>
      <c r="N71" s="90">
        <v>-15</v>
      </c>
      <c r="O71" s="90">
        <v>-3946</v>
      </c>
      <c r="P71" s="90">
        <v>-1786</v>
      </c>
      <c r="Q71" s="90">
        <v>-567</v>
      </c>
      <c r="R71" s="90">
        <v>-1801</v>
      </c>
      <c r="S71" s="90">
        <v>-2642</v>
      </c>
    </row>
    <row r="72" spans="1:19" x14ac:dyDescent="0.35">
      <c r="A72" s="96" t="s">
        <v>16</v>
      </c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</row>
    <row r="73" spans="1:19" s="100" customFormat="1" x14ac:dyDescent="0.35">
      <c r="A73" s="98"/>
      <c r="B73" s="82" t="s">
        <v>2</v>
      </c>
      <c r="C73" s="82" t="s">
        <v>3</v>
      </c>
      <c r="D73" s="82" t="s">
        <v>4</v>
      </c>
      <c r="E73" s="82" t="s">
        <v>5</v>
      </c>
      <c r="F73" s="82" t="s">
        <v>6</v>
      </c>
      <c r="G73" s="82" t="s">
        <v>7</v>
      </c>
      <c r="H73" s="82" t="s">
        <v>8</v>
      </c>
      <c r="I73" s="82" t="s">
        <v>9</v>
      </c>
      <c r="J73" s="13">
        <v>2008</v>
      </c>
      <c r="K73" s="83">
        <v>2009</v>
      </c>
      <c r="L73" s="83">
        <v>2010</v>
      </c>
      <c r="M73" s="83">
        <v>2011</v>
      </c>
      <c r="N73" s="83">
        <v>2012</v>
      </c>
      <c r="O73" s="83">
        <v>2013</v>
      </c>
      <c r="P73" s="83">
        <v>2014</v>
      </c>
      <c r="Q73" s="83">
        <v>2015</v>
      </c>
      <c r="R73" s="83">
        <v>2016</v>
      </c>
      <c r="S73" s="83">
        <v>2017</v>
      </c>
    </row>
    <row r="74" spans="1:19" x14ac:dyDescent="0.35">
      <c r="A74" s="86" t="s">
        <v>19</v>
      </c>
      <c r="B74" s="91">
        <f>(B67/B$79)</f>
        <v>-7.4821178783852263E-2</v>
      </c>
      <c r="C74" s="91">
        <f t="shared" ref="C74:Q74" si="11">(C67/C$79)</f>
        <v>-6.7048278146914289E-2</v>
      </c>
      <c r="D74" s="91">
        <f t="shared" si="11"/>
        <v>-5.8409298373289474E-2</v>
      </c>
      <c r="E74" s="91">
        <f t="shared" si="11"/>
        <v>-3.4606313839173009E-2</v>
      </c>
      <c r="F74" s="91">
        <f t="shared" si="11"/>
        <v>-4.7200396924361232E-2</v>
      </c>
      <c r="G74" s="91">
        <f t="shared" si="11"/>
        <v>-5.8650157640026068E-2</v>
      </c>
      <c r="H74" s="91">
        <f t="shared" si="11"/>
        <v>-7.1585522172504204E-2</v>
      </c>
      <c r="I74" s="91">
        <f t="shared" si="11"/>
        <v>-8.5594100794619168E-2</v>
      </c>
      <c r="J74" s="91">
        <f t="shared" si="11"/>
        <v>-0.10496297364716563</v>
      </c>
      <c r="K74" s="91">
        <f t="shared" si="11"/>
        <v>-5.2482727095518787E-2</v>
      </c>
      <c r="L74" s="91">
        <f t="shared" si="11"/>
        <v>-4.1227189715100004E-2</v>
      </c>
      <c r="M74" s="91">
        <f t="shared" si="11"/>
        <v>-3.5103135327581955E-2</v>
      </c>
      <c r="N74" s="91">
        <f t="shared" si="11"/>
        <v>-3.2601337308044037E-3</v>
      </c>
      <c r="O74" s="91">
        <f t="shared" si="11"/>
        <v>1.4054207070799024E-2</v>
      </c>
      <c r="P74" s="91">
        <f t="shared" si="11"/>
        <v>1.1982960392098179E-2</v>
      </c>
      <c r="Q74" s="91">
        <f t="shared" si="11"/>
        <v>-7.3133117289391914E-3</v>
      </c>
      <c r="R74" s="91">
        <f xml:space="preserve"> (R67/R$79)</f>
        <v>-9.3803573161396064E-3</v>
      </c>
      <c r="S74" s="91">
        <f xml:space="preserve"> (S67/S$79)</f>
        <v>-1.2235260965373486E-2</v>
      </c>
    </row>
    <row r="75" spans="1:19" x14ac:dyDescent="0.35">
      <c r="A75" s="86" t="s">
        <v>20</v>
      </c>
      <c r="B75" s="91">
        <f t="shared" ref="B75:Q78" si="12">(B68/B$79)</f>
        <v>8.4613630189395977E-3</v>
      </c>
      <c r="C75" s="91">
        <f t="shared" si="12"/>
        <v>6.7512101746700776E-3</v>
      </c>
      <c r="D75" s="91">
        <f t="shared" si="12"/>
        <v>-2.7833983260348001E-3</v>
      </c>
      <c r="E75" s="91">
        <f t="shared" si="12"/>
        <v>1.0201268077146492E-2</v>
      </c>
      <c r="F75" s="91">
        <f t="shared" si="12"/>
        <v>1.4694339365078531E-2</v>
      </c>
      <c r="G75" s="91">
        <f t="shared" si="12"/>
        <v>1.0519840204320634E-2</v>
      </c>
      <c r="H75" s="91">
        <f t="shared" si="12"/>
        <v>4.4571777102617944E-3</v>
      </c>
      <c r="I75" s="91">
        <f t="shared" si="12"/>
        <v>2.0003681589261156E-2</v>
      </c>
      <c r="J75" s="91">
        <f t="shared" si="12"/>
        <v>1.232161885051148E-2</v>
      </c>
      <c r="K75" s="91">
        <f t="shared" si="12"/>
        <v>1.6779881469288369E-2</v>
      </c>
      <c r="L75" s="91">
        <f t="shared" si="12"/>
        <v>2.9166930658512377E-2</v>
      </c>
      <c r="M75" s="91">
        <f t="shared" si="12"/>
        <v>4.2573336830023394E-2</v>
      </c>
      <c r="N75" s="91">
        <f t="shared" si="12"/>
        <v>3.0540742764165844E-2</v>
      </c>
      <c r="O75" s="91">
        <f t="shared" si="12"/>
        <v>2.1137104574929247E-2</v>
      </c>
      <c r="P75" s="91">
        <f t="shared" si="12"/>
        <v>4.7810509761143892E-2</v>
      </c>
      <c r="Q75" s="91">
        <f t="shared" si="12"/>
        <v>3.5637795862389611E-2</v>
      </c>
      <c r="R75" s="91">
        <f t="shared" ref="R75:S78" si="13" xml:space="preserve"> (R68/R$79)</f>
        <v>1.8717586552664776E-2</v>
      </c>
      <c r="S75" s="91">
        <f t="shared" si="13"/>
        <v>4.0088350809070875E-2</v>
      </c>
    </row>
    <row r="76" spans="1:19" x14ac:dyDescent="0.35">
      <c r="A76" s="86" t="s">
        <v>21</v>
      </c>
      <c r="B76" s="91">
        <f t="shared" si="12"/>
        <v>-3.2148508986403437E-2</v>
      </c>
      <c r="C76" s="91">
        <f t="shared" si="12"/>
        <v>-4.7884264968434224E-2</v>
      </c>
      <c r="D76" s="91">
        <f t="shared" si="12"/>
        <v>-3.3400779912417605E-2</v>
      </c>
      <c r="E76" s="91">
        <f t="shared" si="12"/>
        <v>-4.4219178794498847E-2</v>
      </c>
      <c r="F76" s="91">
        <f t="shared" si="12"/>
        <v>-6.1947239511825035E-2</v>
      </c>
      <c r="G76" s="91">
        <f t="shared" si="12"/>
        <v>-6.1940365301293515E-2</v>
      </c>
      <c r="H76" s="91">
        <f t="shared" si="12"/>
        <v>-4.3278533907332807E-2</v>
      </c>
      <c r="I76" s="91">
        <f t="shared" si="12"/>
        <v>-3.0085309148065426E-2</v>
      </c>
      <c r="J76" s="91">
        <f t="shared" si="12"/>
        <v>-3.7658087376154871E-2</v>
      </c>
      <c r="K76" s="91">
        <f t="shared" si="12"/>
        <v>-9.805743233615391E-2</v>
      </c>
      <c r="L76" s="91">
        <f t="shared" si="12"/>
        <v>-0.11171023365779321</v>
      </c>
      <c r="M76" s="91">
        <f t="shared" si="12"/>
        <v>-7.3827842508171246E-2</v>
      </c>
      <c r="N76" s="91">
        <f t="shared" si="12"/>
        <v>-5.6586182733761682E-2</v>
      </c>
      <c r="O76" s="91">
        <f t="shared" si="12"/>
        <v>-4.8423291808916823E-2</v>
      </c>
      <c r="P76" s="91">
        <f t="shared" si="12"/>
        <v>-7.1655098738091422E-2</v>
      </c>
      <c r="Q76" s="91">
        <f t="shared" si="12"/>
        <v>-4.4035591079650584E-2</v>
      </c>
      <c r="R76" s="91">
        <f t="shared" si="13"/>
        <v>-1.9758051473363021E-2</v>
      </c>
      <c r="S76" s="91">
        <f t="shared" si="13"/>
        <v>-2.9572864035274017E-2</v>
      </c>
    </row>
    <row r="77" spans="1:19" x14ac:dyDescent="0.35">
      <c r="A77" s="86" t="s">
        <v>22</v>
      </c>
      <c r="B77" s="91">
        <f t="shared" si="12"/>
        <v>2.6310402027613466E-3</v>
      </c>
      <c r="C77" s="91">
        <f t="shared" si="12"/>
        <v>2.1004583018902651E-2</v>
      </c>
      <c r="D77" s="91">
        <f t="shared" si="12"/>
        <v>2.5814792535164069E-2</v>
      </c>
      <c r="E77" s="91">
        <f t="shared" si="12"/>
        <v>1.6502654998039799E-2</v>
      </c>
      <c r="F77" s="91">
        <f t="shared" si="12"/>
        <v>2.3567383948189819E-2</v>
      </c>
      <c r="G77" s="91">
        <f t="shared" si="12"/>
        <v>2.2098597816865274E-2</v>
      </c>
      <c r="H77" s="91">
        <f t="shared" si="12"/>
        <v>1.5278314958252303E-2</v>
      </c>
      <c r="I77" s="91">
        <f t="shared" si="12"/>
        <v>6.7077872451738975E-3</v>
      </c>
      <c r="J77" s="91">
        <f t="shared" si="12"/>
        <v>1.5843678685276561E-2</v>
      </c>
      <c r="K77" s="91">
        <f t="shared" si="12"/>
        <v>4.4161182616863547E-2</v>
      </c>
      <c r="L77" s="91">
        <f t="shared" si="12"/>
        <v>3.3902110712066599E-2</v>
      </c>
      <c r="M77" s="91">
        <f t="shared" si="12"/>
        <v>2.6378439499882497E-2</v>
      </c>
      <c r="N77" s="91">
        <f t="shared" si="12"/>
        <v>2.9394648392498723E-2</v>
      </c>
      <c r="O77" s="91">
        <f t="shared" si="12"/>
        <v>3.6412905908463827E-2</v>
      </c>
      <c r="P77" s="91">
        <f t="shared" si="12"/>
        <v>2.2180609906106513E-2</v>
      </c>
      <c r="Q77" s="91">
        <f t="shared" si="12"/>
        <v>1.8864451243012729E-2</v>
      </c>
      <c r="R77" s="91">
        <f t="shared" si="13"/>
        <v>2.0130031160037521E-2</v>
      </c>
      <c r="S77" s="91">
        <f t="shared" si="13"/>
        <v>1.5405447125749681E-2</v>
      </c>
    </row>
    <row r="78" spans="1:19" x14ac:dyDescent="0.35">
      <c r="A78" s="86" t="s">
        <v>23</v>
      </c>
      <c r="B78" s="91">
        <f t="shared" si="12"/>
        <v>9.5885068691166475E-2</v>
      </c>
      <c r="C78" s="91">
        <f t="shared" si="12"/>
        <v>8.7176749921775779E-2</v>
      </c>
      <c r="D78" s="91">
        <f t="shared" si="12"/>
        <v>6.8778684076577806E-2</v>
      </c>
      <c r="E78" s="91">
        <f t="shared" si="12"/>
        <v>5.2114727661720206E-2</v>
      </c>
      <c r="F78" s="91">
        <f t="shared" si="12"/>
        <v>7.0885913122917921E-2</v>
      </c>
      <c r="G78" s="91">
        <f t="shared" si="12"/>
        <v>8.7965781840322818E-2</v>
      </c>
      <c r="H78" s="91">
        <f t="shared" si="12"/>
        <v>9.5122548326693673E-2</v>
      </c>
      <c r="I78" s="91">
        <f t="shared" si="12"/>
        <v>8.8973640162833378E-2</v>
      </c>
      <c r="J78" s="91">
        <f t="shared" si="12"/>
        <v>0.11445017291636617</v>
      </c>
      <c r="K78" s="91">
        <f t="shared" si="12"/>
        <v>8.9593395657521696E-2</v>
      </c>
      <c r="L78" s="91">
        <f t="shared" si="12"/>
        <v>8.9873939725381796E-2</v>
      </c>
      <c r="M78" s="91">
        <f t="shared" si="12"/>
        <v>3.9979201505847307E-2</v>
      </c>
      <c r="N78" s="91">
        <f t="shared" si="12"/>
        <v>-8.9074692098480978E-5</v>
      </c>
      <c r="O78" s="91">
        <f t="shared" si="12"/>
        <v>-2.3175052695935207E-2</v>
      </c>
      <c r="P78" s="91">
        <f t="shared" si="12"/>
        <v>-1.0318981321257159E-2</v>
      </c>
      <c r="Q78" s="91">
        <f t="shared" si="12"/>
        <v>-3.1533442968125639E-3</v>
      </c>
      <c r="R78" s="91">
        <f t="shared" si="13"/>
        <v>-9.7092089231996716E-3</v>
      </c>
      <c r="S78" s="91">
        <f t="shared" si="13"/>
        <v>-1.3685672934173053E-2</v>
      </c>
    </row>
    <row r="79" spans="1:19" x14ac:dyDescent="0.35">
      <c r="B79" s="92">
        <v>128466.3</v>
      </c>
      <c r="C79" s="92">
        <v>135827.5</v>
      </c>
      <c r="D79" s="92">
        <v>142631.4</v>
      </c>
      <c r="E79" s="92">
        <v>146158.29999999999</v>
      </c>
      <c r="F79" s="92">
        <v>152371.6</v>
      </c>
      <c r="G79" s="92">
        <v>158652.6</v>
      </c>
      <c r="H79" s="92">
        <v>166248.70000000001</v>
      </c>
      <c r="I79" s="92">
        <v>175467.7</v>
      </c>
      <c r="J79" s="92">
        <v>178872.6</v>
      </c>
      <c r="K79" s="92">
        <v>175448.2</v>
      </c>
      <c r="L79" s="92">
        <v>179929.8</v>
      </c>
      <c r="M79" s="92">
        <v>176166.6</v>
      </c>
      <c r="N79" s="92">
        <v>168398</v>
      </c>
      <c r="O79" s="92">
        <v>170269.3</v>
      </c>
      <c r="P79" s="92">
        <v>173079.1</v>
      </c>
      <c r="Q79" s="92">
        <v>179809.1</v>
      </c>
      <c r="R79" s="92">
        <v>185494</v>
      </c>
      <c r="S79" s="92">
        <v>193048.6</v>
      </c>
    </row>
    <row r="99" spans="19:19" x14ac:dyDescent="0.35">
      <c r="S99" s="79" t="s">
        <v>29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E8F4E-F887-4F76-9B6A-820F3A1A2E3F}">
  <dimension ref="A1:S27"/>
  <sheetViews>
    <sheetView topLeftCell="A28" workbookViewId="0">
      <selection activeCell="G9" sqref="G9"/>
    </sheetView>
  </sheetViews>
  <sheetFormatPr defaultRowHeight="14.5" x14ac:dyDescent="0.35"/>
  <sheetData>
    <row r="1" spans="1:19" x14ac:dyDescent="0.35">
      <c r="A1" s="1" t="s">
        <v>44</v>
      </c>
    </row>
    <row r="3" spans="1:19" x14ac:dyDescent="0.35">
      <c r="A3" s="1" t="s">
        <v>45</v>
      </c>
      <c r="B3" s="2">
        <v>43005.084293981483</v>
      </c>
    </row>
    <row r="4" spans="1:19" x14ac:dyDescent="0.35">
      <c r="A4" s="1" t="s">
        <v>46</v>
      </c>
      <c r="B4" s="2">
        <v>43006.202581319449</v>
      </c>
    </row>
    <row r="5" spans="1:19" x14ac:dyDescent="0.35">
      <c r="A5" s="1" t="s">
        <v>47</v>
      </c>
      <c r="B5" s="1" t="s">
        <v>48</v>
      </c>
    </row>
    <row r="7" spans="1:19" x14ac:dyDescent="0.35">
      <c r="A7" s="1" t="s">
        <v>49</v>
      </c>
      <c r="B7" s="1" t="s">
        <v>50</v>
      </c>
    </row>
    <row r="8" spans="1:19" x14ac:dyDescent="0.35">
      <c r="A8" s="1" t="s">
        <v>51</v>
      </c>
      <c r="B8" s="1" t="s">
        <v>52</v>
      </c>
    </row>
    <row r="9" spans="1:19" x14ac:dyDescent="0.35">
      <c r="A9" s="1" t="s">
        <v>53</v>
      </c>
      <c r="B9" s="1" t="s">
        <v>38</v>
      </c>
    </row>
    <row r="10" spans="1:19" x14ac:dyDescent="0.35">
      <c r="A10" s="1" t="s">
        <v>54</v>
      </c>
      <c r="B10" s="1" t="s">
        <v>55</v>
      </c>
    </row>
    <row r="11" spans="1:19" x14ac:dyDescent="0.35">
      <c r="A11" s="1" t="s">
        <v>56</v>
      </c>
      <c r="B11" s="1" t="s">
        <v>57</v>
      </c>
    </row>
    <row r="13" spans="1:19" x14ac:dyDescent="0.35">
      <c r="A13" s="3" t="s">
        <v>58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34</v>
      </c>
      <c r="K13" s="3" t="s">
        <v>59</v>
      </c>
      <c r="L13" s="3" t="s">
        <v>60</v>
      </c>
      <c r="M13" s="3" t="s">
        <v>61</v>
      </c>
      <c r="N13" s="3" t="s">
        <v>62</v>
      </c>
      <c r="O13" s="3" t="s">
        <v>63</v>
      </c>
      <c r="P13" s="3" t="s">
        <v>64</v>
      </c>
      <c r="Q13" s="3" t="s">
        <v>65</v>
      </c>
      <c r="R13" s="3" t="s">
        <v>66</v>
      </c>
      <c r="S13" s="3">
        <v>2017</v>
      </c>
    </row>
    <row r="14" spans="1:19" x14ac:dyDescent="0.35">
      <c r="A14" s="3" t="s">
        <v>67</v>
      </c>
      <c r="B14" s="4">
        <v>102</v>
      </c>
      <c r="C14" s="4">
        <v>111.7</v>
      </c>
      <c r="D14" s="4">
        <v>123.4</v>
      </c>
      <c r="E14" s="4">
        <v>126</v>
      </c>
      <c r="F14" s="4">
        <v>136</v>
      </c>
      <c r="G14" s="4">
        <v>151.4</v>
      </c>
      <c r="H14" s="4">
        <v>168.8</v>
      </c>
      <c r="I14" s="4">
        <v>190.2</v>
      </c>
      <c r="J14" s="4">
        <v>188.5</v>
      </c>
      <c r="K14" s="4">
        <v>217</v>
      </c>
      <c r="L14" s="4">
        <v>209.1</v>
      </c>
      <c r="M14" s="4">
        <v>199.4</v>
      </c>
      <c r="N14" s="4">
        <v>265.7</v>
      </c>
      <c r="O14" s="4">
        <v>249.1</v>
      </c>
      <c r="P14" s="4">
        <v>258.89999999999998</v>
      </c>
      <c r="Q14" s="4">
        <v>275.10000000000002</v>
      </c>
      <c r="R14" s="4">
        <v>273.3</v>
      </c>
      <c r="S14" s="4" t="s">
        <v>11</v>
      </c>
    </row>
    <row r="15" spans="1:19" x14ac:dyDescent="0.35">
      <c r="A15" s="3" t="s">
        <v>68</v>
      </c>
      <c r="B15" s="4">
        <v>113.9</v>
      </c>
      <c r="C15" s="4">
        <v>99.1</v>
      </c>
      <c r="D15" s="4">
        <v>86.9</v>
      </c>
      <c r="E15" s="4">
        <v>91.5</v>
      </c>
      <c r="F15" s="4">
        <v>96.1</v>
      </c>
      <c r="G15" s="4">
        <v>113.3</v>
      </c>
      <c r="H15" s="4">
        <v>118.2</v>
      </c>
      <c r="I15" s="4">
        <v>125.7</v>
      </c>
      <c r="J15" s="4">
        <v>96.2</v>
      </c>
      <c r="K15" s="4">
        <v>102.1</v>
      </c>
      <c r="L15" s="4">
        <v>100.9</v>
      </c>
      <c r="M15" s="4">
        <v>98.3</v>
      </c>
      <c r="N15" s="4">
        <v>110</v>
      </c>
      <c r="O15" s="4">
        <v>119.1</v>
      </c>
      <c r="P15" s="4">
        <v>118.5</v>
      </c>
      <c r="Q15" s="4">
        <v>119.7</v>
      </c>
      <c r="R15" s="4">
        <v>124.9</v>
      </c>
      <c r="S15" s="4" t="s">
        <v>11</v>
      </c>
    </row>
    <row r="16" spans="1:19" x14ac:dyDescent="0.35">
      <c r="A16" s="3" t="s">
        <v>69</v>
      </c>
      <c r="B16" s="4">
        <v>161.4</v>
      </c>
      <c r="C16" s="4">
        <v>154.80000000000001</v>
      </c>
      <c r="D16" s="4">
        <v>143.4</v>
      </c>
      <c r="E16" s="4">
        <v>140.80000000000001</v>
      </c>
      <c r="F16" s="4">
        <v>146.6</v>
      </c>
      <c r="G16" s="4">
        <v>171.3</v>
      </c>
      <c r="H16" s="4">
        <v>178.8</v>
      </c>
      <c r="I16" s="4">
        <v>200.7</v>
      </c>
      <c r="J16" s="4">
        <v>192</v>
      </c>
      <c r="K16" s="4">
        <v>214.8</v>
      </c>
      <c r="L16" s="4">
        <v>226.3</v>
      </c>
      <c r="M16" s="4">
        <v>225.7</v>
      </c>
      <c r="N16" s="4">
        <v>241.7</v>
      </c>
      <c r="O16" s="4">
        <v>221.7</v>
      </c>
      <c r="P16" s="4">
        <v>212.1</v>
      </c>
      <c r="Q16" s="4">
        <v>205.1</v>
      </c>
      <c r="R16" s="4">
        <v>203.6</v>
      </c>
      <c r="S16" s="4" t="s">
        <v>11</v>
      </c>
    </row>
    <row r="17" spans="1:19" x14ac:dyDescent="0.35">
      <c r="A17" s="3" t="s">
        <v>70</v>
      </c>
      <c r="B17" s="4">
        <v>111.5</v>
      </c>
      <c r="C17" s="4">
        <v>115.1</v>
      </c>
      <c r="D17" s="4">
        <v>116.5</v>
      </c>
      <c r="E17" s="4">
        <v>109.8</v>
      </c>
      <c r="F17" s="4">
        <v>114.3</v>
      </c>
      <c r="G17" s="4">
        <v>115.8</v>
      </c>
      <c r="H17" s="4">
        <v>116.3</v>
      </c>
      <c r="I17" s="4">
        <v>114.2</v>
      </c>
      <c r="J17" s="4">
        <v>118.5</v>
      </c>
      <c r="K17" s="4">
        <v>135</v>
      </c>
      <c r="L17" s="4">
        <v>127.2</v>
      </c>
      <c r="M17" s="4">
        <v>109.3</v>
      </c>
      <c r="N17" s="4">
        <v>166.7</v>
      </c>
      <c r="O17" s="4">
        <v>182.6</v>
      </c>
      <c r="P17" s="4">
        <v>184</v>
      </c>
      <c r="Q17" s="4">
        <v>185.5</v>
      </c>
      <c r="R17" s="4">
        <v>190.2</v>
      </c>
      <c r="S17" s="4" t="s">
        <v>11</v>
      </c>
    </row>
    <row r="18" spans="1:19" x14ac:dyDescent="0.35">
      <c r="A18" s="3" t="s">
        <v>71</v>
      </c>
      <c r="B18" s="4">
        <v>20</v>
      </c>
      <c r="C18" s="4">
        <v>24.3</v>
      </c>
      <c r="D18" s="4">
        <v>28.4</v>
      </c>
      <c r="E18" s="4">
        <v>31.3</v>
      </c>
      <c r="F18" s="4">
        <v>35.9</v>
      </c>
      <c r="G18" s="4">
        <v>43.5</v>
      </c>
      <c r="H18" s="4">
        <v>47.8</v>
      </c>
      <c r="I18" s="4">
        <v>53.1</v>
      </c>
      <c r="J18" s="4">
        <v>56.5</v>
      </c>
      <c r="K18" s="4">
        <v>59.2</v>
      </c>
      <c r="L18" s="4">
        <v>68.400000000000006</v>
      </c>
      <c r="M18" s="4">
        <v>71.7</v>
      </c>
      <c r="N18" s="4">
        <v>75.400000000000006</v>
      </c>
      <c r="O18" s="4">
        <v>74.5</v>
      </c>
      <c r="P18" s="4">
        <v>71.5</v>
      </c>
      <c r="Q18" s="4">
        <v>69.2</v>
      </c>
      <c r="R18" s="4">
        <v>65.599999999999994</v>
      </c>
      <c r="S18" s="4" t="s">
        <v>11</v>
      </c>
    </row>
    <row r="19" spans="1:19" x14ac:dyDescent="0.35">
      <c r="A19" s="3" t="s">
        <v>72</v>
      </c>
      <c r="B19" s="4">
        <v>60.9</v>
      </c>
      <c r="C19" s="4">
        <v>57.8</v>
      </c>
      <c r="D19" s="4">
        <v>53.4</v>
      </c>
      <c r="E19" s="4">
        <v>53</v>
      </c>
      <c r="F19" s="4">
        <v>55.4</v>
      </c>
      <c r="G19" s="4">
        <v>70.5</v>
      </c>
      <c r="H19" s="4">
        <v>72.8</v>
      </c>
      <c r="I19" s="4">
        <v>84.3</v>
      </c>
      <c r="J19" s="4">
        <v>97.5</v>
      </c>
      <c r="K19" s="4">
        <v>112.5</v>
      </c>
      <c r="L19" s="4">
        <v>108.3</v>
      </c>
      <c r="M19" s="4">
        <v>123.5</v>
      </c>
      <c r="N19" s="4">
        <v>144.9</v>
      </c>
      <c r="O19" s="4">
        <v>133</v>
      </c>
      <c r="P19" s="4">
        <v>124.7</v>
      </c>
      <c r="Q19" s="4">
        <v>136.69999999999999</v>
      </c>
      <c r="R19" s="4">
        <v>130.80000000000001</v>
      </c>
      <c r="S19" s="4" t="s">
        <v>11</v>
      </c>
    </row>
    <row r="20" spans="1:19" x14ac:dyDescent="0.35">
      <c r="A20" s="3" t="s">
        <v>73</v>
      </c>
      <c r="B20" s="5" t="s">
        <v>11</v>
      </c>
      <c r="C20" s="5" t="s">
        <v>11</v>
      </c>
      <c r="D20" s="5" t="s">
        <v>11</v>
      </c>
      <c r="E20" s="5" t="s">
        <v>11</v>
      </c>
      <c r="F20" s="5" t="s">
        <v>11</v>
      </c>
      <c r="G20" s="5" t="s">
        <v>11</v>
      </c>
      <c r="H20" s="5" t="s">
        <v>11</v>
      </c>
      <c r="I20" s="5" t="s">
        <v>11</v>
      </c>
      <c r="J20" s="5" t="s">
        <v>11</v>
      </c>
      <c r="K20" s="5" t="s">
        <v>11</v>
      </c>
      <c r="L20" s="5" t="s">
        <v>11</v>
      </c>
      <c r="M20" s="5" t="s">
        <v>11</v>
      </c>
      <c r="N20" s="5" t="s">
        <v>11</v>
      </c>
      <c r="O20" s="5" t="s">
        <v>11</v>
      </c>
      <c r="P20" s="5" t="s">
        <v>11</v>
      </c>
      <c r="Q20" s="5" t="s">
        <v>11</v>
      </c>
      <c r="R20" s="5" t="s">
        <v>11</v>
      </c>
      <c r="S20" s="4"/>
    </row>
    <row r="22" spans="1:19" x14ac:dyDescent="0.35">
      <c r="B22" t="s">
        <v>2</v>
      </c>
      <c r="C22" t="s">
        <v>3</v>
      </c>
      <c r="D22" t="s">
        <v>4</v>
      </c>
      <c r="E22" t="s">
        <v>5</v>
      </c>
      <c r="F22" t="s">
        <v>6</v>
      </c>
      <c r="G22" t="s">
        <v>7</v>
      </c>
      <c r="H22" t="s">
        <v>8</v>
      </c>
      <c r="I22" t="s">
        <v>9</v>
      </c>
      <c r="J22" t="s">
        <v>34</v>
      </c>
      <c r="K22" t="s">
        <v>59</v>
      </c>
      <c r="L22" t="s">
        <v>60</v>
      </c>
      <c r="M22" t="s">
        <v>61</v>
      </c>
      <c r="N22" t="s">
        <v>62</v>
      </c>
      <c r="O22" t="s">
        <v>63</v>
      </c>
      <c r="P22" t="s">
        <v>64</v>
      </c>
      <c r="Q22" t="s">
        <v>65</v>
      </c>
      <c r="R22" t="s">
        <v>66</v>
      </c>
    </row>
    <row r="23" spans="1:19" x14ac:dyDescent="0.35">
      <c r="A23" s="1" t="s">
        <v>19</v>
      </c>
      <c r="B23" s="6">
        <f>B15/100</f>
        <v>1.139</v>
      </c>
      <c r="C23" s="6">
        <f t="shared" ref="C23:R27" si="0">C15/100</f>
        <v>0.99099999999999999</v>
      </c>
      <c r="D23" s="6">
        <f t="shared" si="0"/>
        <v>0.86900000000000011</v>
      </c>
      <c r="E23" s="6">
        <f t="shared" si="0"/>
        <v>0.91500000000000004</v>
      </c>
      <c r="F23" s="6">
        <f t="shared" si="0"/>
        <v>0.96099999999999997</v>
      </c>
      <c r="G23" s="6">
        <f t="shared" si="0"/>
        <v>1.133</v>
      </c>
      <c r="H23" s="6">
        <f t="shared" si="0"/>
        <v>1.1819999999999999</v>
      </c>
      <c r="I23" s="6">
        <f t="shared" si="0"/>
        <v>1.2570000000000001</v>
      </c>
      <c r="J23" s="6">
        <f t="shared" si="0"/>
        <v>0.96200000000000008</v>
      </c>
      <c r="K23" s="6">
        <f t="shared" si="0"/>
        <v>1.0209999999999999</v>
      </c>
      <c r="L23" s="6">
        <f t="shared" si="0"/>
        <v>1.0090000000000001</v>
      </c>
      <c r="M23" s="6">
        <f t="shared" si="0"/>
        <v>0.98299999999999998</v>
      </c>
      <c r="N23" s="6">
        <f t="shared" si="0"/>
        <v>1.1000000000000001</v>
      </c>
      <c r="O23" s="6">
        <f t="shared" si="0"/>
        <v>1.1909999999999998</v>
      </c>
      <c r="P23" s="6">
        <f t="shared" si="0"/>
        <v>1.1850000000000001</v>
      </c>
      <c r="Q23" s="6">
        <f t="shared" si="0"/>
        <v>1.1970000000000001</v>
      </c>
      <c r="R23" s="6">
        <f t="shared" si="0"/>
        <v>1.2490000000000001</v>
      </c>
    </row>
    <row r="24" spans="1:19" x14ac:dyDescent="0.35">
      <c r="A24" s="1" t="s">
        <v>20</v>
      </c>
      <c r="B24" s="6">
        <f t="shared" ref="B24:Q27" si="1">B16/100</f>
        <v>1.6140000000000001</v>
      </c>
      <c r="C24" s="6">
        <f t="shared" si="1"/>
        <v>1.548</v>
      </c>
      <c r="D24" s="6">
        <f t="shared" si="1"/>
        <v>1.4340000000000002</v>
      </c>
      <c r="E24" s="6">
        <f t="shared" si="1"/>
        <v>1.4080000000000001</v>
      </c>
      <c r="F24" s="6">
        <f t="shared" si="1"/>
        <v>1.466</v>
      </c>
      <c r="G24" s="6">
        <f t="shared" si="1"/>
        <v>1.7130000000000001</v>
      </c>
      <c r="H24" s="6">
        <f t="shared" si="1"/>
        <v>1.788</v>
      </c>
      <c r="I24" s="6">
        <f t="shared" si="1"/>
        <v>2.0069999999999997</v>
      </c>
      <c r="J24" s="6">
        <f t="shared" si="1"/>
        <v>1.92</v>
      </c>
      <c r="K24" s="6">
        <f t="shared" si="1"/>
        <v>2.1480000000000001</v>
      </c>
      <c r="L24" s="6">
        <f t="shared" si="1"/>
        <v>2.2629999999999999</v>
      </c>
      <c r="M24" s="6">
        <f t="shared" si="1"/>
        <v>2.2569999999999997</v>
      </c>
      <c r="N24" s="6">
        <f t="shared" si="1"/>
        <v>2.4169999999999998</v>
      </c>
      <c r="O24" s="6">
        <f t="shared" si="1"/>
        <v>2.2170000000000001</v>
      </c>
      <c r="P24" s="6">
        <f t="shared" si="1"/>
        <v>2.121</v>
      </c>
      <c r="Q24" s="6">
        <f t="shared" si="1"/>
        <v>2.0510000000000002</v>
      </c>
      <c r="R24" s="6">
        <f t="shared" si="0"/>
        <v>2.036</v>
      </c>
    </row>
    <row r="25" spans="1:19" x14ac:dyDescent="0.35">
      <c r="A25" t="s">
        <v>21</v>
      </c>
      <c r="B25" s="6">
        <f t="shared" si="1"/>
        <v>1.115</v>
      </c>
      <c r="C25" s="6">
        <f t="shared" si="1"/>
        <v>1.151</v>
      </c>
      <c r="D25" s="6">
        <f t="shared" si="1"/>
        <v>1.165</v>
      </c>
      <c r="E25" s="6">
        <f t="shared" si="1"/>
        <v>1.0979999999999999</v>
      </c>
      <c r="F25" s="6">
        <f t="shared" si="1"/>
        <v>1.143</v>
      </c>
      <c r="G25" s="6">
        <f t="shared" si="1"/>
        <v>1.1579999999999999</v>
      </c>
      <c r="H25" s="6">
        <f t="shared" si="1"/>
        <v>1.163</v>
      </c>
      <c r="I25" s="6">
        <f t="shared" si="1"/>
        <v>1.1420000000000001</v>
      </c>
      <c r="J25" s="6">
        <f t="shared" si="1"/>
        <v>1.1850000000000001</v>
      </c>
      <c r="K25" s="6">
        <f t="shared" si="1"/>
        <v>1.35</v>
      </c>
      <c r="L25" s="6">
        <f t="shared" si="1"/>
        <v>1.272</v>
      </c>
      <c r="M25" s="6">
        <f t="shared" si="1"/>
        <v>1.093</v>
      </c>
      <c r="N25" s="6">
        <f t="shared" si="1"/>
        <v>1.6669999999999998</v>
      </c>
      <c r="O25" s="6">
        <f t="shared" si="1"/>
        <v>1.8259999999999998</v>
      </c>
      <c r="P25" s="6">
        <f t="shared" si="1"/>
        <v>1.84</v>
      </c>
      <c r="Q25" s="6">
        <f t="shared" si="1"/>
        <v>1.855</v>
      </c>
      <c r="R25" s="6">
        <f t="shared" si="0"/>
        <v>1.9019999999999999</v>
      </c>
    </row>
    <row r="26" spans="1:19" x14ac:dyDescent="0.35">
      <c r="A26" t="s">
        <v>22</v>
      </c>
      <c r="B26" s="6">
        <f t="shared" si="1"/>
        <v>0.2</v>
      </c>
      <c r="C26" s="6">
        <f t="shared" si="1"/>
        <v>0.24299999999999999</v>
      </c>
      <c r="D26" s="6">
        <f t="shared" si="1"/>
        <v>0.28399999999999997</v>
      </c>
      <c r="E26" s="6">
        <f t="shared" si="1"/>
        <v>0.313</v>
      </c>
      <c r="F26" s="6">
        <f t="shared" si="1"/>
        <v>0.35899999999999999</v>
      </c>
      <c r="G26" s="6">
        <f t="shared" si="1"/>
        <v>0.435</v>
      </c>
      <c r="H26" s="6">
        <f t="shared" si="1"/>
        <v>0.47799999999999998</v>
      </c>
      <c r="I26" s="6">
        <f t="shared" si="1"/>
        <v>0.53100000000000003</v>
      </c>
      <c r="J26" s="6">
        <f t="shared" si="1"/>
        <v>0.56499999999999995</v>
      </c>
      <c r="K26" s="6">
        <f t="shared" si="1"/>
        <v>0.59200000000000008</v>
      </c>
      <c r="L26" s="6">
        <f t="shared" si="1"/>
        <v>0.68400000000000005</v>
      </c>
      <c r="M26" s="6">
        <f t="shared" si="1"/>
        <v>0.71700000000000008</v>
      </c>
      <c r="N26" s="6">
        <f t="shared" si="1"/>
        <v>0.754</v>
      </c>
      <c r="O26" s="6">
        <f t="shared" si="1"/>
        <v>0.745</v>
      </c>
      <c r="P26" s="6">
        <f t="shared" si="1"/>
        <v>0.71499999999999997</v>
      </c>
      <c r="Q26" s="6">
        <f t="shared" si="1"/>
        <v>0.69200000000000006</v>
      </c>
      <c r="R26" s="6">
        <f t="shared" si="0"/>
        <v>0.65599999999999992</v>
      </c>
    </row>
    <row r="27" spans="1:19" x14ac:dyDescent="0.35">
      <c r="A27" t="s">
        <v>23</v>
      </c>
      <c r="B27" s="6">
        <f t="shared" si="1"/>
        <v>0.60899999999999999</v>
      </c>
      <c r="C27" s="6">
        <f t="shared" si="1"/>
        <v>0.57799999999999996</v>
      </c>
      <c r="D27" s="6">
        <f t="shared" si="1"/>
        <v>0.53400000000000003</v>
      </c>
      <c r="E27" s="6">
        <f t="shared" si="1"/>
        <v>0.53</v>
      </c>
      <c r="F27" s="6">
        <f t="shared" si="1"/>
        <v>0.55399999999999994</v>
      </c>
      <c r="G27" s="6">
        <f t="shared" si="1"/>
        <v>0.70499999999999996</v>
      </c>
      <c r="H27" s="6">
        <f t="shared" si="1"/>
        <v>0.72799999999999998</v>
      </c>
      <c r="I27" s="6">
        <f t="shared" si="1"/>
        <v>0.84299999999999997</v>
      </c>
      <c r="J27" s="6">
        <f t="shared" si="1"/>
        <v>0.97499999999999998</v>
      </c>
      <c r="K27" s="6">
        <f t="shared" si="1"/>
        <v>1.125</v>
      </c>
      <c r="L27" s="6">
        <f t="shared" si="1"/>
        <v>1.083</v>
      </c>
      <c r="M27" s="6">
        <f t="shared" si="1"/>
        <v>1.2350000000000001</v>
      </c>
      <c r="N27" s="6">
        <f t="shared" si="1"/>
        <v>1.4490000000000001</v>
      </c>
      <c r="O27" s="6">
        <f t="shared" si="1"/>
        <v>1.33</v>
      </c>
      <c r="P27" s="6">
        <f t="shared" si="1"/>
        <v>1.2470000000000001</v>
      </c>
      <c r="Q27" s="6">
        <f t="shared" si="1"/>
        <v>1.367</v>
      </c>
      <c r="R27" s="6">
        <f t="shared" si="0"/>
        <v>1.3080000000000001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AF269-26CE-4858-9634-CF7F67F554D8}">
  <dimension ref="A1:S26"/>
  <sheetViews>
    <sheetView topLeftCell="A25" workbookViewId="0">
      <selection activeCell="P35" sqref="P35"/>
    </sheetView>
  </sheetViews>
  <sheetFormatPr defaultRowHeight="14.5" x14ac:dyDescent="0.35"/>
  <sheetData>
    <row r="1" spans="1:19" x14ac:dyDescent="0.35">
      <c r="A1" s="1" t="s">
        <v>44</v>
      </c>
    </row>
    <row r="3" spans="1:19" x14ac:dyDescent="0.35">
      <c r="A3" s="1" t="s">
        <v>45</v>
      </c>
      <c r="B3" s="2">
        <v>43005.084293981483</v>
      </c>
    </row>
    <row r="4" spans="1:19" x14ac:dyDescent="0.35">
      <c r="A4" s="1" t="s">
        <v>46</v>
      </c>
      <c r="B4" s="2">
        <v>43006.202581331017</v>
      </c>
    </row>
    <row r="5" spans="1:19" x14ac:dyDescent="0.35">
      <c r="A5" s="1" t="s">
        <v>47</v>
      </c>
      <c r="B5" s="1" t="s">
        <v>48</v>
      </c>
    </row>
    <row r="7" spans="1:19" x14ac:dyDescent="0.35">
      <c r="A7" s="1" t="s">
        <v>49</v>
      </c>
      <c r="B7" s="1" t="s">
        <v>50</v>
      </c>
    </row>
    <row r="8" spans="1:19" x14ac:dyDescent="0.35">
      <c r="A8" s="1" t="s">
        <v>51</v>
      </c>
      <c r="B8" s="1" t="s">
        <v>52</v>
      </c>
    </row>
    <row r="9" spans="1:19" x14ac:dyDescent="0.35">
      <c r="A9" s="1" t="s">
        <v>53</v>
      </c>
      <c r="B9" s="1" t="s">
        <v>39</v>
      </c>
    </row>
    <row r="10" spans="1:19" x14ac:dyDescent="0.35">
      <c r="A10" s="1" t="s">
        <v>54</v>
      </c>
      <c r="B10" s="1" t="s">
        <v>55</v>
      </c>
    </row>
    <row r="11" spans="1:19" x14ac:dyDescent="0.35">
      <c r="A11" s="1" t="s">
        <v>56</v>
      </c>
      <c r="B11" s="1" t="s">
        <v>57</v>
      </c>
    </row>
    <row r="13" spans="1:19" x14ac:dyDescent="0.35">
      <c r="A13" s="3" t="s">
        <v>58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34</v>
      </c>
      <c r="K13" s="3" t="s">
        <v>59</v>
      </c>
      <c r="L13" s="3" t="s">
        <v>60</v>
      </c>
      <c r="M13" s="3" t="s">
        <v>61</v>
      </c>
      <c r="N13" s="3" t="s">
        <v>62</v>
      </c>
      <c r="O13" s="3" t="s">
        <v>63</v>
      </c>
      <c r="P13" s="3" t="s">
        <v>64</v>
      </c>
      <c r="Q13" s="3" t="s">
        <v>65</v>
      </c>
      <c r="R13" s="3" t="s">
        <v>66</v>
      </c>
      <c r="S13" s="3">
        <v>2017</v>
      </c>
    </row>
    <row r="14" spans="1:19" x14ac:dyDescent="0.35">
      <c r="A14" s="3" t="s">
        <v>67</v>
      </c>
      <c r="B14" s="4">
        <v>105</v>
      </c>
      <c r="C14" s="4">
        <v>99.6</v>
      </c>
      <c r="D14" s="4">
        <v>94.7</v>
      </c>
      <c r="E14" s="4">
        <v>98.5</v>
      </c>
      <c r="F14" s="4">
        <v>102.2</v>
      </c>
      <c r="G14" s="4">
        <v>115.8</v>
      </c>
      <c r="H14" s="4">
        <v>128</v>
      </c>
      <c r="I14" s="4">
        <v>133.80000000000001</v>
      </c>
      <c r="J14" s="4">
        <v>131.30000000000001</v>
      </c>
      <c r="K14" s="4">
        <v>141.5</v>
      </c>
      <c r="L14" s="4">
        <v>141.30000000000001</v>
      </c>
      <c r="M14" s="4">
        <v>139.6</v>
      </c>
      <c r="N14" s="4">
        <v>151.1</v>
      </c>
      <c r="O14" s="4">
        <v>149.19999999999999</v>
      </c>
      <c r="P14" s="4">
        <v>158.5</v>
      </c>
      <c r="Q14" s="4">
        <v>161.30000000000001</v>
      </c>
      <c r="R14" s="5">
        <v>157.80000000000001</v>
      </c>
      <c r="S14" s="5" t="s">
        <v>11</v>
      </c>
    </row>
    <row r="15" spans="1:19" x14ac:dyDescent="0.35">
      <c r="A15" s="3" t="s">
        <v>68</v>
      </c>
      <c r="B15" s="4">
        <v>156</v>
      </c>
      <c r="C15" s="4">
        <v>152.30000000000001</v>
      </c>
      <c r="D15" s="4">
        <v>149.1</v>
      </c>
      <c r="E15" s="4">
        <v>149</v>
      </c>
      <c r="F15" s="4">
        <v>158</v>
      </c>
      <c r="G15" s="4">
        <v>177.6</v>
      </c>
      <c r="H15" s="4">
        <v>195.9</v>
      </c>
      <c r="I15" s="4">
        <v>191.4</v>
      </c>
      <c r="J15" s="4">
        <v>185.7</v>
      </c>
      <c r="K15" s="4">
        <v>185.2</v>
      </c>
      <c r="L15" s="4">
        <v>177.7</v>
      </c>
      <c r="M15" s="4">
        <v>172.1</v>
      </c>
      <c r="N15" s="4">
        <v>180.9</v>
      </c>
      <c r="O15" s="4">
        <v>186.9</v>
      </c>
      <c r="P15" s="4">
        <v>186.9</v>
      </c>
      <c r="Q15" s="4">
        <v>188.8</v>
      </c>
      <c r="R15" s="5">
        <v>184.8</v>
      </c>
      <c r="S15" s="5" t="s">
        <v>11</v>
      </c>
    </row>
    <row r="16" spans="1:19" x14ac:dyDescent="0.35">
      <c r="A16" s="3" t="s">
        <v>69</v>
      </c>
      <c r="B16" s="4">
        <v>201.8</v>
      </c>
      <c r="C16" s="4">
        <v>185.3</v>
      </c>
      <c r="D16" s="4">
        <v>179.1</v>
      </c>
      <c r="E16" s="4">
        <v>194.8</v>
      </c>
      <c r="F16" s="4">
        <v>201.4</v>
      </c>
      <c r="G16" s="4">
        <v>219</v>
      </c>
      <c r="H16" s="4">
        <v>229.2</v>
      </c>
      <c r="I16" s="4">
        <v>221.9</v>
      </c>
      <c r="J16" s="4">
        <v>204.3</v>
      </c>
      <c r="K16" s="4">
        <v>221.8</v>
      </c>
      <c r="L16" s="4">
        <v>227.8</v>
      </c>
      <c r="M16" s="4">
        <v>227.6</v>
      </c>
      <c r="N16" s="4">
        <v>244.2</v>
      </c>
      <c r="O16" s="4">
        <v>239.9</v>
      </c>
      <c r="P16" s="4">
        <v>243.2</v>
      </c>
      <c r="Q16" s="4">
        <v>246.1</v>
      </c>
      <c r="R16" s="5">
        <v>247.5</v>
      </c>
      <c r="S16" s="5" t="s">
        <v>11</v>
      </c>
    </row>
    <row r="17" spans="1:19" x14ac:dyDescent="0.35">
      <c r="A17" s="3" t="s">
        <v>70</v>
      </c>
      <c r="B17" s="4">
        <v>119</v>
      </c>
      <c r="C17" s="4">
        <v>118.1</v>
      </c>
      <c r="D17" s="4">
        <v>117</v>
      </c>
      <c r="E17" s="4">
        <v>114.3</v>
      </c>
      <c r="F17" s="4">
        <v>116.1</v>
      </c>
      <c r="G17" s="4">
        <v>119</v>
      </c>
      <c r="H17" s="4">
        <v>116.4</v>
      </c>
      <c r="I17" s="4">
        <v>111.7</v>
      </c>
      <c r="J17" s="4">
        <v>114.5</v>
      </c>
      <c r="K17" s="4">
        <v>127.3</v>
      </c>
      <c r="L17" s="4">
        <v>126</v>
      </c>
      <c r="M17" s="4">
        <v>119.6</v>
      </c>
      <c r="N17" s="4">
        <v>138.4</v>
      </c>
      <c r="O17" s="4">
        <v>145.5</v>
      </c>
      <c r="P17" s="4">
        <v>158.5</v>
      </c>
      <c r="Q17" s="4">
        <v>158.80000000000001</v>
      </c>
      <c r="R17" s="5">
        <v>157.4</v>
      </c>
      <c r="S17" s="5" t="s">
        <v>11</v>
      </c>
    </row>
    <row r="18" spans="1:19" x14ac:dyDescent="0.35">
      <c r="A18" s="3" t="s">
        <v>71</v>
      </c>
      <c r="B18" s="4">
        <v>27.9</v>
      </c>
      <c r="C18" s="4">
        <v>29.2</v>
      </c>
      <c r="D18" s="4">
        <v>31</v>
      </c>
      <c r="E18" s="4">
        <v>33.1</v>
      </c>
      <c r="F18" s="4">
        <v>35.299999999999997</v>
      </c>
      <c r="G18" s="4">
        <v>38.299999999999997</v>
      </c>
      <c r="H18" s="4">
        <v>41.4</v>
      </c>
      <c r="I18" s="4">
        <v>43.9</v>
      </c>
      <c r="J18" s="4">
        <v>44.7</v>
      </c>
      <c r="K18" s="4">
        <v>48.2</v>
      </c>
      <c r="L18" s="4">
        <v>49.4</v>
      </c>
      <c r="M18" s="4">
        <v>49.4</v>
      </c>
      <c r="N18" s="4">
        <v>49.7</v>
      </c>
      <c r="O18" s="4">
        <v>49.3</v>
      </c>
      <c r="P18" s="4">
        <v>48.5</v>
      </c>
      <c r="Q18" s="4">
        <v>47.5</v>
      </c>
      <c r="R18" s="5">
        <v>47.2</v>
      </c>
      <c r="S18" s="5" t="s">
        <v>11</v>
      </c>
    </row>
    <row r="19" spans="1:19" x14ac:dyDescent="0.35">
      <c r="A19" s="3" t="s">
        <v>72</v>
      </c>
      <c r="B19" s="4">
        <v>99.3</v>
      </c>
      <c r="C19" s="4">
        <v>94.8</v>
      </c>
      <c r="D19" s="4">
        <v>86.1</v>
      </c>
      <c r="E19" s="4">
        <v>88.2</v>
      </c>
      <c r="F19" s="4">
        <v>89.1</v>
      </c>
      <c r="G19" s="4">
        <v>102.9</v>
      </c>
      <c r="H19" s="4">
        <v>109.6</v>
      </c>
      <c r="I19" s="4">
        <v>108.8</v>
      </c>
      <c r="J19" s="4">
        <v>109.2</v>
      </c>
      <c r="K19" s="4">
        <v>121.8</v>
      </c>
      <c r="L19" s="4">
        <v>119</v>
      </c>
      <c r="M19" s="4">
        <v>117.9</v>
      </c>
      <c r="N19" s="4">
        <v>122.8</v>
      </c>
      <c r="O19" s="4">
        <v>121.8</v>
      </c>
      <c r="P19" s="4">
        <v>132.69999999999999</v>
      </c>
      <c r="Q19" s="4">
        <v>136.30000000000001</v>
      </c>
      <c r="R19" s="5">
        <v>140.9</v>
      </c>
      <c r="S19" s="5" t="s">
        <v>11</v>
      </c>
    </row>
    <row r="20" spans="1:19" x14ac:dyDescent="0.35">
      <c r="A20" s="3" t="s">
        <v>73</v>
      </c>
      <c r="B20" s="5" t="s">
        <v>11</v>
      </c>
      <c r="C20" s="5" t="s">
        <v>11</v>
      </c>
      <c r="D20" s="5" t="s">
        <v>11</v>
      </c>
      <c r="E20" s="5" t="s">
        <v>11</v>
      </c>
      <c r="F20" s="5" t="s">
        <v>11</v>
      </c>
      <c r="G20" s="5" t="s">
        <v>11</v>
      </c>
      <c r="H20" s="5" t="s">
        <v>11</v>
      </c>
      <c r="I20" s="5" t="s">
        <v>11</v>
      </c>
      <c r="J20" s="5" t="s">
        <v>11</v>
      </c>
      <c r="K20" s="5" t="s">
        <v>11</v>
      </c>
      <c r="L20" s="5" t="s">
        <v>11</v>
      </c>
      <c r="M20" s="5" t="s">
        <v>11</v>
      </c>
      <c r="N20" s="5" t="s">
        <v>11</v>
      </c>
      <c r="O20" s="5" t="s">
        <v>11</v>
      </c>
      <c r="P20" s="5" t="s">
        <v>11</v>
      </c>
      <c r="Q20" s="5" t="s">
        <v>11</v>
      </c>
      <c r="R20" s="5" t="s">
        <v>11</v>
      </c>
      <c r="S20" s="5"/>
    </row>
    <row r="21" spans="1:19" x14ac:dyDescent="0.35">
      <c r="B21" t="s">
        <v>2</v>
      </c>
      <c r="C21" t="s">
        <v>3</v>
      </c>
      <c r="D21" t="s">
        <v>4</v>
      </c>
      <c r="E21" t="s">
        <v>5</v>
      </c>
      <c r="F21" t="s">
        <v>6</v>
      </c>
      <c r="G21" t="s">
        <v>7</v>
      </c>
      <c r="H21" t="s">
        <v>8</v>
      </c>
      <c r="I21" t="s">
        <v>9</v>
      </c>
      <c r="J21" t="s">
        <v>34</v>
      </c>
      <c r="K21" t="s">
        <v>59</v>
      </c>
      <c r="L21" t="s">
        <v>60</v>
      </c>
      <c r="M21" t="s">
        <v>61</v>
      </c>
      <c r="N21" t="s">
        <v>62</v>
      </c>
      <c r="O21" t="s">
        <v>63</v>
      </c>
      <c r="P21" t="s">
        <v>64</v>
      </c>
      <c r="Q21" t="s">
        <v>65</v>
      </c>
      <c r="R21" s="7">
        <v>2016</v>
      </c>
    </row>
    <row r="22" spans="1:19" x14ac:dyDescent="0.35">
      <c r="A22" s="1" t="s">
        <v>19</v>
      </c>
      <c r="B22" s="6">
        <f>B15/100</f>
        <v>1.56</v>
      </c>
      <c r="C22" s="6">
        <f t="shared" ref="C22:Q22" si="0">C15/100</f>
        <v>1.5230000000000001</v>
      </c>
      <c r="D22" s="6">
        <f t="shared" si="0"/>
        <v>1.4909999999999999</v>
      </c>
      <c r="E22" s="6">
        <f t="shared" si="0"/>
        <v>1.49</v>
      </c>
      <c r="F22" s="6">
        <f t="shared" si="0"/>
        <v>1.58</v>
      </c>
      <c r="G22" s="6">
        <f t="shared" si="0"/>
        <v>1.776</v>
      </c>
      <c r="H22" s="6">
        <f t="shared" si="0"/>
        <v>1.9590000000000001</v>
      </c>
      <c r="I22" s="6">
        <f t="shared" si="0"/>
        <v>1.9140000000000001</v>
      </c>
      <c r="J22" s="6">
        <f t="shared" si="0"/>
        <v>1.857</v>
      </c>
      <c r="K22" s="6">
        <f t="shared" si="0"/>
        <v>1.8519999999999999</v>
      </c>
      <c r="L22" s="6">
        <f t="shared" si="0"/>
        <v>1.7769999999999999</v>
      </c>
      <c r="M22" s="6">
        <f t="shared" si="0"/>
        <v>1.7209999999999999</v>
      </c>
      <c r="N22" s="6">
        <f t="shared" si="0"/>
        <v>1.8090000000000002</v>
      </c>
      <c r="O22" s="6">
        <f t="shared" si="0"/>
        <v>1.869</v>
      </c>
      <c r="P22" s="6">
        <f t="shared" si="0"/>
        <v>1.869</v>
      </c>
      <c r="Q22" s="6">
        <f t="shared" si="0"/>
        <v>1.8880000000000001</v>
      </c>
      <c r="R22" s="6">
        <f>R15/100</f>
        <v>1.8480000000000001</v>
      </c>
    </row>
    <row r="23" spans="1:19" x14ac:dyDescent="0.35">
      <c r="A23" s="1" t="s">
        <v>20</v>
      </c>
      <c r="B23" s="6">
        <f t="shared" ref="B23:R26" si="1">B16/100</f>
        <v>2.0180000000000002</v>
      </c>
      <c r="C23" s="6">
        <f t="shared" si="1"/>
        <v>1.8530000000000002</v>
      </c>
      <c r="D23" s="6">
        <f t="shared" si="1"/>
        <v>1.7909999999999999</v>
      </c>
      <c r="E23" s="6">
        <f t="shared" si="1"/>
        <v>1.9480000000000002</v>
      </c>
      <c r="F23" s="6">
        <f t="shared" si="1"/>
        <v>2.0140000000000002</v>
      </c>
      <c r="G23" s="6">
        <f t="shared" si="1"/>
        <v>2.19</v>
      </c>
      <c r="H23" s="6">
        <f t="shared" si="1"/>
        <v>2.2919999999999998</v>
      </c>
      <c r="I23" s="6">
        <f t="shared" si="1"/>
        <v>2.2189999999999999</v>
      </c>
      <c r="J23" s="6">
        <f t="shared" si="1"/>
        <v>2.0430000000000001</v>
      </c>
      <c r="K23" s="6">
        <f t="shared" si="1"/>
        <v>2.218</v>
      </c>
      <c r="L23" s="6">
        <f t="shared" si="1"/>
        <v>2.278</v>
      </c>
      <c r="M23" s="6">
        <f t="shared" si="1"/>
        <v>2.2759999999999998</v>
      </c>
      <c r="N23" s="6">
        <f t="shared" si="1"/>
        <v>2.4419999999999997</v>
      </c>
      <c r="O23" s="6">
        <f t="shared" si="1"/>
        <v>2.399</v>
      </c>
      <c r="P23" s="6">
        <f t="shared" si="1"/>
        <v>2.4319999999999999</v>
      </c>
      <c r="Q23" s="6">
        <f t="shared" si="1"/>
        <v>2.4609999999999999</v>
      </c>
      <c r="R23" s="6">
        <f t="shared" si="1"/>
        <v>2.4750000000000001</v>
      </c>
    </row>
    <row r="24" spans="1:19" x14ac:dyDescent="0.35">
      <c r="A24" t="s">
        <v>21</v>
      </c>
      <c r="B24" s="6">
        <f t="shared" si="1"/>
        <v>1.19</v>
      </c>
      <c r="C24" s="6">
        <f t="shared" si="1"/>
        <v>1.181</v>
      </c>
      <c r="D24" s="6">
        <f t="shared" si="1"/>
        <v>1.17</v>
      </c>
      <c r="E24" s="6">
        <f t="shared" si="1"/>
        <v>1.143</v>
      </c>
      <c r="F24" s="6">
        <f t="shared" si="1"/>
        <v>1.161</v>
      </c>
      <c r="G24" s="6">
        <f t="shared" si="1"/>
        <v>1.19</v>
      </c>
      <c r="H24" s="6">
        <f t="shared" si="1"/>
        <v>1.1640000000000001</v>
      </c>
      <c r="I24" s="6">
        <f t="shared" si="1"/>
        <v>1.117</v>
      </c>
      <c r="J24" s="6">
        <f t="shared" si="1"/>
        <v>1.145</v>
      </c>
      <c r="K24" s="6">
        <f t="shared" si="1"/>
        <v>1.2729999999999999</v>
      </c>
      <c r="L24" s="6">
        <f t="shared" si="1"/>
        <v>1.26</v>
      </c>
      <c r="M24" s="6">
        <f t="shared" si="1"/>
        <v>1.196</v>
      </c>
      <c r="N24" s="6">
        <f t="shared" si="1"/>
        <v>1.3840000000000001</v>
      </c>
      <c r="O24" s="6">
        <f t="shared" si="1"/>
        <v>1.4550000000000001</v>
      </c>
      <c r="P24" s="6">
        <f t="shared" si="1"/>
        <v>1.585</v>
      </c>
      <c r="Q24" s="6">
        <f t="shared" si="1"/>
        <v>1.5880000000000001</v>
      </c>
      <c r="R24" s="6">
        <f t="shared" si="1"/>
        <v>1.5740000000000001</v>
      </c>
    </row>
    <row r="25" spans="1:19" x14ac:dyDescent="0.35">
      <c r="A25" t="s">
        <v>22</v>
      </c>
      <c r="B25" s="6">
        <f t="shared" si="1"/>
        <v>0.27899999999999997</v>
      </c>
      <c r="C25" s="6">
        <f t="shared" si="1"/>
        <v>0.29199999999999998</v>
      </c>
      <c r="D25" s="6">
        <f t="shared" si="1"/>
        <v>0.31</v>
      </c>
      <c r="E25" s="6">
        <f t="shared" si="1"/>
        <v>0.33100000000000002</v>
      </c>
      <c r="F25" s="6">
        <f t="shared" si="1"/>
        <v>0.35299999999999998</v>
      </c>
      <c r="G25" s="6">
        <f t="shared" si="1"/>
        <v>0.38299999999999995</v>
      </c>
      <c r="H25" s="6">
        <f t="shared" si="1"/>
        <v>0.41399999999999998</v>
      </c>
      <c r="I25" s="6">
        <f t="shared" si="1"/>
        <v>0.439</v>
      </c>
      <c r="J25" s="6">
        <f t="shared" si="1"/>
        <v>0.44700000000000001</v>
      </c>
      <c r="K25" s="6">
        <f t="shared" si="1"/>
        <v>0.48200000000000004</v>
      </c>
      <c r="L25" s="6">
        <f t="shared" si="1"/>
        <v>0.49399999999999999</v>
      </c>
      <c r="M25" s="6">
        <f t="shared" si="1"/>
        <v>0.49399999999999999</v>
      </c>
      <c r="N25" s="6">
        <f t="shared" si="1"/>
        <v>0.49700000000000005</v>
      </c>
      <c r="O25" s="6">
        <f t="shared" si="1"/>
        <v>0.49299999999999999</v>
      </c>
      <c r="P25" s="6">
        <f t="shared" si="1"/>
        <v>0.48499999999999999</v>
      </c>
      <c r="Q25" s="6">
        <f t="shared" si="1"/>
        <v>0.47499999999999998</v>
      </c>
      <c r="R25" s="6">
        <f t="shared" si="1"/>
        <v>0.47200000000000003</v>
      </c>
    </row>
    <row r="26" spans="1:19" x14ac:dyDescent="0.35">
      <c r="A26" t="s">
        <v>23</v>
      </c>
      <c r="B26" s="6">
        <f t="shared" si="1"/>
        <v>0.99299999999999999</v>
      </c>
      <c r="C26" s="6">
        <f t="shared" si="1"/>
        <v>0.94799999999999995</v>
      </c>
      <c r="D26" s="6">
        <f t="shared" si="1"/>
        <v>0.86099999999999999</v>
      </c>
      <c r="E26" s="6">
        <f t="shared" si="1"/>
        <v>0.88200000000000001</v>
      </c>
      <c r="F26" s="6">
        <f t="shared" si="1"/>
        <v>0.8909999999999999</v>
      </c>
      <c r="G26" s="6">
        <f t="shared" si="1"/>
        <v>1.0290000000000001</v>
      </c>
      <c r="H26" s="6">
        <f t="shared" si="1"/>
        <v>1.0959999999999999</v>
      </c>
      <c r="I26" s="6">
        <f t="shared" si="1"/>
        <v>1.0880000000000001</v>
      </c>
      <c r="J26" s="6">
        <f t="shared" si="1"/>
        <v>1.0920000000000001</v>
      </c>
      <c r="K26" s="6">
        <f t="shared" si="1"/>
        <v>1.218</v>
      </c>
      <c r="L26" s="6">
        <f t="shared" si="1"/>
        <v>1.19</v>
      </c>
      <c r="M26" s="6">
        <f t="shared" si="1"/>
        <v>1.179</v>
      </c>
      <c r="N26" s="6">
        <f t="shared" si="1"/>
        <v>1.228</v>
      </c>
      <c r="O26" s="6">
        <f t="shared" si="1"/>
        <v>1.218</v>
      </c>
      <c r="P26" s="6">
        <f t="shared" si="1"/>
        <v>1.327</v>
      </c>
      <c r="Q26" s="6">
        <f t="shared" si="1"/>
        <v>1.3630000000000002</v>
      </c>
      <c r="R26" s="6">
        <f t="shared" si="1"/>
        <v>1.409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E5BE4-A571-46D5-9216-919F34E0E282}">
  <dimension ref="A1:S26"/>
  <sheetViews>
    <sheetView topLeftCell="A25" workbookViewId="0">
      <selection activeCell="P41" sqref="P41"/>
    </sheetView>
  </sheetViews>
  <sheetFormatPr defaultRowHeight="14.5" x14ac:dyDescent="0.35"/>
  <sheetData>
    <row r="1" spans="1:19" x14ac:dyDescent="0.35">
      <c r="A1" s="1" t="s">
        <v>44</v>
      </c>
    </row>
    <row r="3" spans="1:19" x14ac:dyDescent="0.35">
      <c r="A3" s="1" t="s">
        <v>45</v>
      </c>
      <c r="B3" s="2">
        <v>43005.084293981483</v>
      </c>
    </row>
    <row r="4" spans="1:19" x14ac:dyDescent="0.35">
      <c r="A4" s="1" t="s">
        <v>46</v>
      </c>
      <c r="B4" s="2">
        <v>43006.202581319449</v>
      </c>
    </row>
    <row r="5" spans="1:19" x14ac:dyDescent="0.35">
      <c r="A5" s="1" t="s">
        <v>47</v>
      </c>
      <c r="B5" s="1" t="s">
        <v>48</v>
      </c>
    </row>
    <row r="7" spans="1:19" x14ac:dyDescent="0.35">
      <c r="A7" s="1" t="s">
        <v>49</v>
      </c>
      <c r="B7" s="1" t="s">
        <v>50</v>
      </c>
    </row>
    <row r="8" spans="1:19" x14ac:dyDescent="0.35">
      <c r="A8" s="1" t="s">
        <v>51</v>
      </c>
      <c r="B8" s="1" t="s">
        <v>52</v>
      </c>
    </row>
    <row r="9" spans="1:19" x14ac:dyDescent="0.35">
      <c r="A9" s="1" t="s">
        <v>53</v>
      </c>
      <c r="B9" s="1" t="s">
        <v>40</v>
      </c>
    </row>
    <row r="10" spans="1:19" x14ac:dyDescent="0.35">
      <c r="A10" s="1" t="s">
        <v>54</v>
      </c>
      <c r="B10" s="1" t="s">
        <v>55</v>
      </c>
    </row>
    <row r="11" spans="1:19" x14ac:dyDescent="0.35">
      <c r="A11" s="1" t="s">
        <v>56</v>
      </c>
      <c r="B11" s="1" t="s">
        <v>57</v>
      </c>
    </row>
    <row r="13" spans="1:19" x14ac:dyDescent="0.35">
      <c r="A13" s="3" t="s">
        <v>58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34</v>
      </c>
      <c r="K13" s="3" t="s">
        <v>59</v>
      </c>
      <c r="L13" s="3" t="s">
        <v>60</v>
      </c>
      <c r="M13" s="3" t="s">
        <v>61</v>
      </c>
      <c r="N13" s="3" t="s">
        <v>62</v>
      </c>
      <c r="O13" s="3" t="s">
        <v>63</v>
      </c>
      <c r="P13" s="3" t="s">
        <v>64</v>
      </c>
      <c r="Q13" s="3" t="s">
        <v>65</v>
      </c>
      <c r="R13" s="3" t="s">
        <v>66</v>
      </c>
      <c r="S13" s="3">
        <v>2017</v>
      </c>
    </row>
    <row r="14" spans="1:19" x14ac:dyDescent="0.35">
      <c r="A14" s="3" t="s">
        <v>67</v>
      </c>
      <c r="B14" s="5" t="s">
        <v>11</v>
      </c>
      <c r="C14" s="4">
        <v>1158.7</v>
      </c>
      <c r="D14" s="4">
        <v>1125.2</v>
      </c>
      <c r="E14" s="4">
        <v>1228.4000000000001</v>
      </c>
      <c r="F14" s="4">
        <v>1338.4</v>
      </c>
      <c r="G14" s="4">
        <v>1631.4</v>
      </c>
      <c r="H14" s="4">
        <v>1793.5</v>
      </c>
      <c r="I14" s="4">
        <v>1835.2</v>
      </c>
      <c r="J14" s="4">
        <v>2063.3000000000002</v>
      </c>
      <c r="K14" s="4">
        <v>2406.5</v>
      </c>
      <c r="L14" s="4">
        <v>2606.4</v>
      </c>
      <c r="M14" s="4">
        <v>2598.9</v>
      </c>
      <c r="N14" s="4">
        <v>2577</v>
      </c>
      <c r="O14" s="4">
        <v>2583.9</v>
      </c>
      <c r="P14" s="4">
        <v>2836.4</v>
      </c>
      <c r="Q14" s="4">
        <v>2469.9</v>
      </c>
      <c r="R14" s="4">
        <v>2408.1</v>
      </c>
      <c r="S14" s="4" t="s">
        <v>11</v>
      </c>
    </row>
    <row r="15" spans="1:19" x14ac:dyDescent="0.35">
      <c r="A15" s="3" t="s">
        <v>68</v>
      </c>
      <c r="B15" s="5" t="s">
        <v>11</v>
      </c>
      <c r="C15" s="4">
        <v>223.9</v>
      </c>
      <c r="D15" s="4">
        <v>195.9</v>
      </c>
      <c r="E15" s="4">
        <v>179.1</v>
      </c>
      <c r="F15" s="4">
        <v>177.1</v>
      </c>
      <c r="G15" s="4">
        <v>199.1</v>
      </c>
      <c r="H15" s="4">
        <v>218.4</v>
      </c>
      <c r="I15" s="4">
        <v>208.9</v>
      </c>
      <c r="J15" s="4">
        <v>240.5</v>
      </c>
      <c r="K15" s="4">
        <v>311.2</v>
      </c>
      <c r="L15" s="4">
        <v>338.4</v>
      </c>
      <c r="M15" s="4">
        <v>368.4</v>
      </c>
      <c r="N15" s="4">
        <v>412.1</v>
      </c>
      <c r="O15" s="4">
        <v>474.7</v>
      </c>
      <c r="P15" s="4">
        <v>561.1</v>
      </c>
      <c r="Q15" s="4">
        <v>672</v>
      </c>
      <c r="R15" s="4">
        <v>668.6</v>
      </c>
      <c r="S15" s="4" t="s">
        <v>11</v>
      </c>
    </row>
    <row r="16" spans="1:19" x14ac:dyDescent="0.35">
      <c r="A16" s="3" t="s">
        <v>69</v>
      </c>
      <c r="B16" s="5" t="s">
        <v>11</v>
      </c>
      <c r="C16" s="4">
        <v>849.7</v>
      </c>
      <c r="D16" s="4">
        <v>840.6</v>
      </c>
      <c r="E16" s="4">
        <v>953.2</v>
      </c>
      <c r="F16" s="4">
        <v>1057.2</v>
      </c>
      <c r="G16" s="4">
        <v>1314.5</v>
      </c>
      <c r="H16" s="4">
        <v>1452.4</v>
      </c>
      <c r="I16" s="4">
        <v>1496.7</v>
      </c>
      <c r="J16" s="4">
        <v>1661.4</v>
      </c>
      <c r="K16" s="4">
        <v>1905.2</v>
      </c>
      <c r="L16" s="4">
        <v>2067.8000000000002</v>
      </c>
      <c r="M16" s="4">
        <v>2006.2</v>
      </c>
      <c r="N16" s="4">
        <v>1928.7</v>
      </c>
      <c r="O16" s="4">
        <v>1877.2</v>
      </c>
      <c r="P16" s="4">
        <v>2065.6</v>
      </c>
      <c r="Q16" s="4">
        <v>1647</v>
      </c>
      <c r="R16" s="4">
        <v>1599.2</v>
      </c>
      <c r="S16" s="4" t="s">
        <v>11</v>
      </c>
    </row>
    <row r="17" spans="1:19" x14ac:dyDescent="0.35">
      <c r="A17" s="3" t="s">
        <v>70</v>
      </c>
      <c r="B17" s="4">
        <v>38.299999999999997</v>
      </c>
      <c r="C17" s="4">
        <v>35.6</v>
      </c>
      <c r="D17" s="4">
        <v>34.299999999999997</v>
      </c>
      <c r="E17" s="4">
        <v>33</v>
      </c>
      <c r="F17" s="4">
        <v>31.6</v>
      </c>
      <c r="G17" s="4">
        <v>31.9</v>
      </c>
      <c r="H17" s="4">
        <v>28.2</v>
      </c>
      <c r="I17" s="4">
        <v>28.1</v>
      </c>
      <c r="J17" s="4">
        <v>48.3</v>
      </c>
      <c r="K17" s="4">
        <v>68.5</v>
      </c>
      <c r="L17" s="4">
        <v>84.7</v>
      </c>
      <c r="M17" s="4">
        <v>113.7</v>
      </c>
      <c r="N17" s="4">
        <v>131.69999999999999</v>
      </c>
      <c r="O17" s="4">
        <v>132.9</v>
      </c>
      <c r="P17" s="4">
        <v>122.7</v>
      </c>
      <c r="Q17" s="4">
        <v>89.7</v>
      </c>
      <c r="R17" s="4">
        <v>84.4</v>
      </c>
      <c r="S17" s="4" t="s">
        <v>11</v>
      </c>
    </row>
    <row r="18" spans="1:19" x14ac:dyDescent="0.35">
      <c r="A18" s="3" t="s">
        <v>71</v>
      </c>
      <c r="B18" s="5" t="s">
        <v>11</v>
      </c>
      <c r="C18" s="4">
        <v>49.5</v>
      </c>
      <c r="D18" s="4">
        <v>54.3</v>
      </c>
      <c r="E18" s="4">
        <v>63</v>
      </c>
      <c r="F18" s="4">
        <v>72.599999999999994</v>
      </c>
      <c r="G18" s="4">
        <v>85.9</v>
      </c>
      <c r="H18" s="4">
        <v>94.5</v>
      </c>
      <c r="I18" s="4">
        <v>101.5</v>
      </c>
      <c r="J18" s="4">
        <v>113.1</v>
      </c>
      <c r="K18" s="4">
        <v>121.6</v>
      </c>
      <c r="L18" s="4">
        <v>115.6</v>
      </c>
      <c r="M18" s="4">
        <v>110.6</v>
      </c>
      <c r="N18" s="4">
        <v>104.6</v>
      </c>
      <c r="O18" s="4">
        <v>99.1</v>
      </c>
      <c r="P18" s="4">
        <v>87.1</v>
      </c>
      <c r="Q18" s="4">
        <v>61.2</v>
      </c>
      <c r="R18" s="4">
        <v>55.9</v>
      </c>
      <c r="S18" s="4" t="s">
        <v>11</v>
      </c>
    </row>
    <row r="19" spans="1:19" x14ac:dyDescent="0.35">
      <c r="A19" s="3" t="s">
        <v>72</v>
      </c>
      <c r="B19" s="5" t="s">
        <v>11</v>
      </c>
      <c r="C19" s="4">
        <v>781.2</v>
      </c>
      <c r="D19" s="4">
        <v>772.6</v>
      </c>
      <c r="E19" s="4">
        <v>831.1</v>
      </c>
      <c r="F19" s="4">
        <v>970.6</v>
      </c>
      <c r="G19" s="4">
        <v>1164.7</v>
      </c>
      <c r="H19" s="4">
        <v>1217.0999999999999</v>
      </c>
      <c r="I19" s="4">
        <v>1286.2</v>
      </c>
      <c r="J19" s="4">
        <v>1348.2</v>
      </c>
      <c r="K19" s="4">
        <v>1576.2</v>
      </c>
      <c r="L19" s="4">
        <v>1719.6</v>
      </c>
      <c r="M19" s="4">
        <v>1715.3</v>
      </c>
      <c r="N19" s="4">
        <v>1773.1</v>
      </c>
      <c r="O19" s="4">
        <v>1815.2</v>
      </c>
      <c r="P19" s="4">
        <v>2079.9</v>
      </c>
      <c r="Q19" s="4">
        <v>1832.1</v>
      </c>
      <c r="R19" s="4">
        <v>1797.9</v>
      </c>
      <c r="S19" s="4" t="s">
        <v>11</v>
      </c>
    </row>
    <row r="20" spans="1:19" x14ac:dyDescent="0.35">
      <c r="A20" s="3" t="s">
        <v>73</v>
      </c>
      <c r="B20" s="5" t="s">
        <v>11</v>
      </c>
      <c r="C20" s="5" t="s">
        <v>11</v>
      </c>
      <c r="D20" s="5" t="s">
        <v>11</v>
      </c>
      <c r="E20" s="5" t="s">
        <v>11</v>
      </c>
      <c r="F20" s="5" t="s">
        <v>11</v>
      </c>
      <c r="G20" s="5" t="s">
        <v>11</v>
      </c>
      <c r="H20" s="5" t="s">
        <v>11</v>
      </c>
      <c r="I20" s="5" t="s">
        <v>11</v>
      </c>
      <c r="J20" s="5" t="s">
        <v>11</v>
      </c>
      <c r="K20" s="5" t="s">
        <v>11</v>
      </c>
      <c r="L20" s="5" t="s">
        <v>11</v>
      </c>
      <c r="M20" s="5" t="s">
        <v>11</v>
      </c>
      <c r="N20" s="5" t="s">
        <v>11</v>
      </c>
      <c r="O20" s="5" t="s">
        <v>11</v>
      </c>
      <c r="P20" s="5" t="s">
        <v>11</v>
      </c>
      <c r="Q20" s="5" t="s">
        <v>11</v>
      </c>
      <c r="R20" s="5" t="s">
        <v>11</v>
      </c>
      <c r="S20" s="5" t="s">
        <v>11</v>
      </c>
    </row>
    <row r="21" spans="1:19" x14ac:dyDescent="0.35">
      <c r="B21" t="s">
        <v>3</v>
      </c>
      <c r="C21" t="s">
        <v>4</v>
      </c>
      <c r="D21" t="s">
        <v>5</v>
      </c>
      <c r="E21" t="s">
        <v>6</v>
      </c>
      <c r="F21" t="s">
        <v>7</v>
      </c>
      <c r="G21" t="s">
        <v>8</v>
      </c>
      <c r="H21" t="s">
        <v>9</v>
      </c>
      <c r="I21" t="s">
        <v>34</v>
      </c>
      <c r="J21" t="s">
        <v>59</v>
      </c>
      <c r="K21" t="s">
        <v>60</v>
      </c>
      <c r="L21" t="s">
        <v>61</v>
      </c>
      <c r="M21" t="s">
        <v>62</v>
      </c>
      <c r="N21" t="s">
        <v>63</v>
      </c>
      <c r="O21" t="s">
        <v>64</v>
      </c>
      <c r="P21" t="s">
        <v>65</v>
      </c>
      <c r="Q21" s="7">
        <v>2016</v>
      </c>
      <c r="R21" s="7"/>
    </row>
    <row r="22" spans="1:19" x14ac:dyDescent="0.35">
      <c r="A22" s="1" t="s">
        <v>19</v>
      </c>
      <c r="B22" s="6">
        <f>C15/100</f>
        <v>2.2389999999999999</v>
      </c>
      <c r="C22" s="6">
        <f t="shared" ref="C22:P22" si="0">D15/100</f>
        <v>1.9590000000000001</v>
      </c>
      <c r="D22" s="6">
        <f t="shared" si="0"/>
        <v>1.7909999999999999</v>
      </c>
      <c r="E22" s="6">
        <f t="shared" si="0"/>
        <v>1.7709999999999999</v>
      </c>
      <c r="F22" s="6">
        <f t="shared" si="0"/>
        <v>1.9909999999999999</v>
      </c>
      <c r="G22" s="6">
        <f t="shared" si="0"/>
        <v>2.1840000000000002</v>
      </c>
      <c r="H22" s="6">
        <f t="shared" si="0"/>
        <v>2.089</v>
      </c>
      <c r="I22" s="6">
        <f t="shared" si="0"/>
        <v>2.4049999999999998</v>
      </c>
      <c r="J22" s="6">
        <f t="shared" si="0"/>
        <v>3.1120000000000001</v>
      </c>
      <c r="K22" s="6">
        <f t="shared" si="0"/>
        <v>3.3839999999999999</v>
      </c>
      <c r="L22" s="6">
        <f t="shared" si="0"/>
        <v>3.6839999999999997</v>
      </c>
      <c r="M22" s="6">
        <f t="shared" si="0"/>
        <v>4.1210000000000004</v>
      </c>
      <c r="N22" s="6">
        <f t="shared" si="0"/>
        <v>4.7469999999999999</v>
      </c>
      <c r="O22" s="6">
        <f t="shared" si="0"/>
        <v>5.6110000000000007</v>
      </c>
      <c r="P22" s="6">
        <f t="shared" si="0"/>
        <v>6.72</v>
      </c>
      <c r="Q22" s="6">
        <f>R15/100</f>
        <v>6.6859999999999999</v>
      </c>
      <c r="R22" s="6"/>
    </row>
    <row r="23" spans="1:19" x14ac:dyDescent="0.35">
      <c r="A23" s="1" t="s">
        <v>20</v>
      </c>
      <c r="B23" s="6">
        <f t="shared" ref="B23:Q26" si="1">C16/100</f>
        <v>8.4969999999999999</v>
      </c>
      <c r="C23" s="6">
        <f t="shared" si="1"/>
        <v>8.4060000000000006</v>
      </c>
      <c r="D23" s="6">
        <f t="shared" si="1"/>
        <v>9.532</v>
      </c>
      <c r="E23" s="6">
        <f t="shared" si="1"/>
        <v>10.572000000000001</v>
      </c>
      <c r="F23" s="6">
        <f t="shared" si="1"/>
        <v>13.145</v>
      </c>
      <c r="G23" s="6">
        <f t="shared" si="1"/>
        <v>14.524000000000001</v>
      </c>
      <c r="H23" s="6">
        <f t="shared" si="1"/>
        <v>14.967000000000001</v>
      </c>
      <c r="I23" s="6">
        <f t="shared" si="1"/>
        <v>16.614000000000001</v>
      </c>
      <c r="J23" s="6">
        <f t="shared" si="1"/>
        <v>19.052</v>
      </c>
      <c r="K23" s="6">
        <f t="shared" si="1"/>
        <v>20.678000000000001</v>
      </c>
      <c r="L23" s="6">
        <f t="shared" si="1"/>
        <v>20.062000000000001</v>
      </c>
      <c r="M23" s="6">
        <f t="shared" si="1"/>
        <v>19.286999999999999</v>
      </c>
      <c r="N23" s="6">
        <f t="shared" si="1"/>
        <v>18.772000000000002</v>
      </c>
      <c r="O23" s="6">
        <f t="shared" si="1"/>
        <v>20.655999999999999</v>
      </c>
      <c r="P23" s="6">
        <f t="shared" si="1"/>
        <v>16.47</v>
      </c>
      <c r="Q23" s="6">
        <f t="shared" si="1"/>
        <v>15.992000000000001</v>
      </c>
      <c r="R23" s="6"/>
    </row>
    <row r="24" spans="1:19" x14ac:dyDescent="0.35">
      <c r="A24" t="s">
        <v>21</v>
      </c>
      <c r="B24" s="6">
        <f t="shared" si="1"/>
        <v>0.35600000000000004</v>
      </c>
      <c r="C24" s="6">
        <f t="shared" si="1"/>
        <v>0.34299999999999997</v>
      </c>
      <c r="D24" s="6">
        <f t="shared" si="1"/>
        <v>0.33</v>
      </c>
      <c r="E24" s="6">
        <f t="shared" si="1"/>
        <v>0.316</v>
      </c>
      <c r="F24" s="6">
        <f t="shared" si="1"/>
        <v>0.31900000000000001</v>
      </c>
      <c r="G24" s="6">
        <f t="shared" si="1"/>
        <v>0.28199999999999997</v>
      </c>
      <c r="H24" s="6">
        <f t="shared" si="1"/>
        <v>0.28100000000000003</v>
      </c>
      <c r="I24" s="6">
        <f t="shared" si="1"/>
        <v>0.48299999999999998</v>
      </c>
      <c r="J24" s="6">
        <f t="shared" si="1"/>
        <v>0.68500000000000005</v>
      </c>
      <c r="K24" s="6">
        <f t="shared" si="1"/>
        <v>0.84699999999999998</v>
      </c>
      <c r="L24" s="6">
        <f t="shared" si="1"/>
        <v>1.137</v>
      </c>
      <c r="M24" s="6">
        <f t="shared" si="1"/>
        <v>1.3169999999999999</v>
      </c>
      <c r="N24" s="6">
        <f t="shared" si="1"/>
        <v>1.329</v>
      </c>
      <c r="O24" s="6">
        <f t="shared" si="1"/>
        <v>1.2270000000000001</v>
      </c>
      <c r="P24" s="6">
        <f t="shared" si="1"/>
        <v>0.89700000000000002</v>
      </c>
      <c r="Q24" s="6">
        <f t="shared" si="1"/>
        <v>0.84400000000000008</v>
      </c>
      <c r="R24" s="6"/>
    </row>
    <row r="25" spans="1:19" x14ac:dyDescent="0.35">
      <c r="A25" t="s">
        <v>22</v>
      </c>
      <c r="B25" s="6">
        <f t="shared" si="1"/>
        <v>0.495</v>
      </c>
      <c r="C25" s="6">
        <f t="shared" si="1"/>
        <v>0.54299999999999993</v>
      </c>
      <c r="D25" s="6">
        <f t="shared" si="1"/>
        <v>0.63</v>
      </c>
      <c r="E25" s="6">
        <f t="shared" si="1"/>
        <v>0.72599999999999998</v>
      </c>
      <c r="F25" s="6">
        <f t="shared" si="1"/>
        <v>0.8590000000000001</v>
      </c>
      <c r="G25" s="6">
        <f t="shared" si="1"/>
        <v>0.94499999999999995</v>
      </c>
      <c r="H25" s="6">
        <f t="shared" si="1"/>
        <v>1.0149999999999999</v>
      </c>
      <c r="I25" s="6">
        <f t="shared" si="1"/>
        <v>1.131</v>
      </c>
      <c r="J25" s="6">
        <f t="shared" si="1"/>
        <v>1.216</v>
      </c>
      <c r="K25" s="6">
        <f t="shared" si="1"/>
        <v>1.1559999999999999</v>
      </c>
      <c r="L25" s="6">
        <f t="shared" si="1"/>
        <v>1.1059999999999999</v>
      </c>
      <c r="M25" s="6">
        <f t="shared" si="1"/>
        <v>1.046</v>
      </c>
      <c r="N25" s="6">
        <f t="shared" si="1"/>
        <v>0.99099999999999999</v>
      </c>
      <c r="O25" s="6">
        <f t="shared" si="1"/>
        <v>0.871</v>
      </c>
      <c r="P25" s="6">
        <f t="shared" si="1"/>
        <v>0.61199999999999999</v>
      </c>
      <c r="Q25" s="6">
        <f t="shared" si="1"/>
        <v>0.55899999999999994</v>
      </c>
      <c r="R25" s="6"/>
    </row>
    <row r="26" spans="1:19" x14ac:dyDescent="0.35">
      <c r="A26" t="s">
        <v>23</v>
      </c>
      <c r="B26" s="6">
        <f t="shared" si="1"/>
        <v>7.8120000000000003</v>
      </c>
      <c r="C26" s="6">
        <f t="shared" si="1"/>
        <v>7.726</v>
      </c>
      <c r="D26" s="6">
        <f t="shared" si="1"/>
        <v>8.3109999999999999</v>
      </c>
      <c r="E26" s="6">
        <f t="shared" si="1"/>
        <v>9.7059999999999995</v>
      </c>
      <c r="F26" s="6">
        <f t="shared" si="1"/>
        <v>11.647</v>
      </c>
      <c r="G26" s="6">
        <f t="shared" si="1"/>
        <v>12.170999999999999</v>
      </c>
      <c r="H26" s="6">
        <f t="shared" si="1"/>
        <v>12.862</v>
      </c>
      <c r="I26" s="6">
        <f t="shared" si="1"/>
        <v>13.482000000000001</v>
      </c>
      <c r="J26" s="6">
        <f t="shared" si="1"/>
        <v>15.762</v>
      </c>
      <c r="K26" s="6">
        <f t="shared" si="1"/>
        <v>17.195999999999998</v>
      </c>
      <c r="L26" s="6">
        <f t="shared" si="1"/>
        <v>17.152999999999999</v>
      </c>
      <c r="M26" s="6">
        <f t="shared" si="1"/>
        <v>17.730999999999998</v>
      </c>
      <c r="N26" s="6">
        <f t="shared" si="1"/>
        <v>18.152000000000001</v>
      </c>
      <c r="O26" s="6">
        <f t="shared" si="1"/>
        <v>20.798999999999999</v>
      </c>
      <c r="P26" s="6">
        <f t="shared" si="1"/>
        <v>18.320999999999998</v>
      </c>
      <c r="Q26" s="6">
        <f t="shared" si="1"/>
        <v>17.978999999999999</v>
      </c>
      <c r="R26" s="6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30402-EACD-4870-9FE3-ADB5E66A0C24}">
  <dimension ref="A1:S26"/>
  <sheetViews>
    <sheetView topLeftCell="A25" workbookViewId="0">
      <selection activeCell="C33" sqref="C33"/>
    </sheetView>
  </sheetViews>
  <sheetFormatPr defaultRowHeight="14.5" x14ac:dyDescent="0.35"/>
  <sheetData>
    <row r="1" spans="1:19" x14ac:dyDescent="0.35">
      <c r="A1" s="1" t="s">
        <v>44</v>
      </c>
    </row>
    <row r="3" spans="1:19" x14ac:dyDescent="0.35">
      <c r="A3" s="1" t="s">
        <v>45</v>
      </c>
      <c r="B3" s="2">
        <v>43005.084293981483</v>
      </c>
    </row>
    <row r="4" spans="1:19" x14ac:dyDescent="0.35">
      <c r="A4" s="1" t="s">
        <v>46</v>
      </c>
      <c r="B4" s="2">
        <v>43006.202581331017</v>
      </c>
    </row>
    <row r="5" spans="1:19" x14ac:dyDescent="0.35">
      <c r="A5" s="1" t="s">
        <v>47</v>
      </c>
      <c r="B5" s="1" t="s">
        <v>48</v>
      </c>
    </row>
    <row r="7" spans="1:19" x14ac:dyDescent="0.35">
      <c r="A7" s="1" t="s">
        <v>49</v>
      </c>
      <c r="B7" s="1" t="s">
        <v>50</v>
      </c>
    </row>
    <row r="8" spans="1:19" x14ac:dyDescent="0.35">
      <c r="A8" s="1" t="s">
        <v>51</v>
      </c>
      <c r="B8" s="1" t="s">
        <v>52</v>
      </c>
    </row>
    <row r="9" spans="1:19" x14ac:dyDescent="0.35">
      <c r="A9" s="1" t="s">
        <v>53</v>
      </c>
      <c r="B9" s="1" t="s">
        <v>41</v>
      </c>
    </row>
    <row r="10" spans="1:19" x14ac:dyDescent="0.35">
      <c r="A10" s="1" t="s">
        <v>54</v>
      </c>
      <c r="B10" s="1" t="s">
        <v>55</v>
      </c>
    </row>
    <row r="11" spans="1:19" x14ac:dyDescent="0.35">
      <c r="A11" s="1" t="s">
        <v>56</v>
      </c>
      <c r="B11" s="1" t="s">
        <v>57</v>
      </c>
    </row>
    <row r="13" spans="1:19" x14ac:dyDescent="0.35">
      <c r="A13" s="3"/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34</v>
      </c>
      <c r="K13" s="3" t="s">
        <v>59</v>
      </c>
      <c r="L13" s="3" t="s">
        <v>60</v>
      </c>
      <c r="M13" s="3" t="s">
        <v>61</v>
      </c>
      <c r="N13" s="3" t="s">
        <v>62</v>
      </c>
      <c r="O13" s="3" t="s">
        <v>63</v>
      </c>
      <c r="P13" s="3" t="s">
        <v>64</v>
      </c>
      <c r="Q13" s="3" t="s">
        <v>65</v>
      </c>
      <c r="R13" s="3" t="s">
        <v>66</v>
      </c>
      <c r="S13" s="3">
        <v>2017</v>
      </c>
    </row>
    <row r="14" spans="1:19" x14ac:dyDescent="0.35">
      <c r="A14" s="3" t="s">
        <v>67</v>
      </c>
      <c r="B14" s="4">
        <v>165.6</v>
      </c>
      <c r="C14" s="4">
        <v>184.7</v>
      </c>
      <c r="D14" s="4">
        <v>191.8</v>
      </c>
      <c r="E14" s="4">
        <v>211</v>
      </c>
      <c r="F14" s="4">
        <v>221.3</v>
      </c>
      <c r="G14" s="4">
        <v>237.3</v>
      </c>
      <c r="H14" s="4">
        <v>254.3</v>
      </c>
      <c r="I14" s="4">
        <v>267.8</v>
      </c>
      <c r="J14" s="4">
        <v>265</v>
      </c>
      <c r="K14" s="4">
        <v>297.39999999999998</v>
      </c>
      <c r="L14" s="4">
        <v>297.8</v>
      </c>
      <c r="M14" s="4">
        <v>281.10000000000002</v>
      </c>
      <c r="N14" s="4">
        <v>305.60000000000002</v>
      </c>
      <c r="O14" s="4">
        <v>297.3</v>
      </c>
      <c r="P14" s="4">
        <v>306.8</v>
      </c>
      <c r="Q14" s="4">
        <v>293.5</v>
      </c>
      <c r="R14" s="4">
        <v>285</v>
      </c>
      <c r="S14" s="5">
        <v>283.3</v>
      </c>
    </row>
    <row r="15" spans="1:19" x14ac:dyDescent="0.35">
      <c r="A15" s="3" t="s">
        <v>68</v>
      </c>
      <c r="B15" s="4">
        <v>180.2</v>
      </c>
      <c r="C15" s="4">
        <v>180.6</v>
      </c>
      <c r="D15" s="4">
        <v>170.6</v>
      </c>
      <c r="E15" s="4">
        <v>181.3</v>
      </c>
      <c r="F15" s="4">
        <v>184.9</v>
      </c>
      <c r="G15" s="4">
        <v>185.9</v>
      </c>
      <c r="H15" s="4">
        <v>200.1</v>
      </c>
      <c r="I15" s="4">
        <v>210.1</v>
      </c>
      <c r="J15" s="4">
        <v>207.9</v>
      </c>
      <c r="K15" s="4">
        <v>219.1</v>
      </c>
      <c r="L15" s="4">
        <v>226.1</v>
      </c>
      <c r="M15" s="4">
        <v>224.6</v>
      </c>
      <c r="N15" s="4">
        <v>239.4</v>
      </c>
      <c r="O15" s="4">
        <v>235.4</v>
      </c>
      <c r="P15" s="4">
        <v>227.7</v>
      </c>
      <c r="Q15" s="4">
        <v>227</v>
      </c>
      <c r="R15" s="4">
        <v>225.8</v>
      </c>
      <c r="S15" s="5">
        <v>224.7</v>
      </c>
    </row>
    <row r="16" spans="1:19" x14ac:dyDescent="0.35">
      <c r="A16" s="3" t="s">
        <v>69</v>
      </c>
      <c r="B16" s="4">
        <v>245.9</v>
      </c>
      <c r="C16" s="4">
        <v>257.39999999999998</v>
      </c>
      <c r="D16" s="4">
        <v>256.10000000000002</v>
      </c>
      <c r="E16" s="4">
        <v>273.89999999999998</v>
      </c>
      <c r="F16" s="4">
        <v>282.5</v>
      </c>
      <c r="G16" s="4">
        <v>300.2</v>
      </c>
      <c r="H16" s="4">
        <v>317.3</v>
      </c>
      <c r="I16" s="4">
        <v>332.2</v>
      </c>
      <c r="J16" s="4">
        <v>335.5</v>
      </c>
      <c r="K16" s="4">
        <v>364.9</v>
      </c>
      <c r="L16" s="4">
        <v>378.1</v>
      </c>
      <c r="M16" s="4">
        <v>355.2</v>
      </c>
      <c r="N16" s="4">
        <v>361.8</v>
      </c>
      <c r="O16" s="4">
        <v>341</v>
      </c>
      <c r="P16" s="4">
        <v>338.5</v>
      </c>
      <c r="Q16" s="4">
        <v>319.7</v>
      </c>
      <c r="R16" s="4">
        <v>315</v>
      </c>
      <c r="S16" s="5">
        <v>308.60000000000002</v>
      </c>
    </row>
    <row r="17" spans="1:19" x14ac:dyDescent="0.35">
      <c r="A17" s="3" t="s">
        <v>70</v>
      </c>
      <c r="B17" s="4">
        <v>62</v>
      </c>
      <c r="C17" s="4">
        <v>63.5</v>
      </c>
      <c r="D17" s="4">
        <v>66.8</v>
      </c>
      <c r="E17" s="4">
        <v>70.599999999999994</v>
      </c>
      <c r="F17" s="4">
        <v>76.7</v>
      </c>
      <c r="G17" s="4">
        <v>80</v>
      </c>
      <c r="H17" s="4">
        <v>79.400000000000006</v>
      </c>
      <c r="I17" s="4">
        <v>78.099999999999994</v>
      </c>
      <c r="J17" s="4">
        <v>82.8</v>
      </c>
      <c r="K17" s="4">
        <v>96.1</v>
      </c>
      <c r="L17" s="4">
        <v>104.1</v>
      </c>
      <c r="M17" s="4">
        <v>108.4</v>
      </c>
      <c r="N17" s="4">
        <v>139</v>
      </c>
      <c r="O17" s="4">
        <v>143</v>
      </c>
      <c r="P17" s="4">
        <v>153.19999999999999</v>
      </c>
      <c r="Q17" s="4">
        <v>150.69999999999999</v>
      </c>
      <c r="R17" s="4">
        <v>147.6</v>
      </c>
      <c r="S17" s="5">
        <v>148.1</v>
      </c>
    </row>
    <row r="18" spans="1:19" x14ac:dyDescent="0.35">
      <c r="A18" s="3" t="s">
        <v>71</v>
      </c>
      <c r="B18" s="4">
        <v>69.599999999999994</v>
      </c>
      <c r="C18" s="4">
        <v>76.900000000000006</v>
      </c>
      <c r="D18" s="4">
        <v>79.5</v>
      </c>
      <c r="E18" s="4">
        <v>79.7</v>
      </c>
      <c r="F18" s="4">
        <v>82.4</v>
      </c>
      <c r="G18" s="4">
        <v>88.6</v>
      </c>
      <c r="H18" s="4">
        <v>90.6</v>
      </c>
      <c r="I18" s="4">
        <v>93.3</v>
      </c>
      <c r="J18" s="4">
        <v>97.1</v>
      </c>
      <c r="K18" s="4">
        <v>100.2</v>
      </c>
      <c r="L18" s="4">
        <v>102.4</v>
      </c>
      <c r="M18" s="4">
        <v>100.3</v>
      </c>
      <c r="N18" s="4">
        <v>101.7</v>
      </c>
      <c r="O18" s="4">
        <v>97.5</v>
      </c>
      <c r="P18" s="4">
        <v>95.1</v>
      </c>
      <c r="Q18" s="4">
        <v>89.8</v>
      </c>
      <c r="R18" s="4">
        <v>85.6</v>
      </c>
      <c r="S18" s="5">
        <v>82.6</v>
      </c>
    </row>
    <row r="19" spans="1:19" x14ac:dyDescent="0.35">
      <c r="A19" s="3" t="s">
        <v>72</v>
      </c>
      <c r="B19" s="4">
        <v>119.6</v>
      </c>
      <c r="C19" s="4">
        <v>131.19999999999999</v>
      </c>
      <c r="D19" s="4">
        <v>129</v>
      </c>
      <c r="E19" s="4">
        <v>144.9</v>
      </c>
      <c r="F19" s="4">
        <v>151.4</v>
      </c>
      <c r="G19" s="4">
        <v>163.69999999999999</v>
      </c>
      <c r="H19" s="4">
        <v>171.5</v>
      </c>
      <c r="I19" s="4">
        <v>175</v>
      </c>
      <c r="J19" s="4">
        <v>165.7</v>
      </c>
      <c r="K19" s="4">
        <v>184.1</v>
      </c>
      <c r="L19" s="4">
        <v>186.3</v>
      </c>
      <c r="M19" s="4">
        <v>171.8</v>
      </c>
      <c r="N19" s="4">
        <v>179.8</v>
      </c>
      <c r="O19" s="4">
        <v>174.9</v>
      </c>
      <c r="P19" s="4">
        <v>180.6</v>
      </c>
      <c r="Q19" s="4">
        <v>173.6</v>
      </c>
      <c r="R19" s="4">
        <v>171.6</v>
      </c>
      <c r="S19" s="5">
        <v>170.7</v>
      </c>
    </row>
    <row r="20" spans="1:19" x14ac:dyDescent="0.35">
      <c r="A20" s="3" t="s">
        <v>73</v>
      </c>
      <c r="B20" s="5" t="s">
        <v>11</v>
      </c>
      <c r="C20" s="5" t="s">
        <v>11</v>
      </c>
      <c r="D20" s="5" t="s">
        <v>11</v>
      </c>
      <c r="E20" s="5" t="s">
        <v>11</v>
      </c>
      <c r="F20" s="5" t="s">
        <v>11</v>
      </c>
      <c r="G20" s="5" t="s">
        <v>11</v>
      </c>
      <c r="H20" s="5" t="s">
        <v>11</v>
      </c>
      <c r="I20" s="5" t="s">
        <v>11</v>
      </c>
      <c r="J20" s="5" t="s">
        <v>11</v>
      </c>
      <c r="K20" s="5" t="s">
        <v>11</v>
      </c>
      <c r="L20" s="5" t="s">
        <v>11</v>
      </c>
      <c r="M20" s="5" t="s">
        <v>11</v>
      </c>
      <c r="N20" s="5" t="s">
        <v>11</v>
      </c>
      <c r="O20" s="5" t="s">
        <v>11</v>
      </c>
      <c r="P20" s="5" t="s">
        <v>11</v>
      </c>
      <c r="Q20" s="5" t="s">
        <v>11</v>
      </c>
      <c r="R20" s="5" t="s">
        <v>11</v>
      </c>
      <c r="S20" s="5"/>
    </row>
    <row r="21" spans="1:19" x14ac:dyDescent="0.35">
      <c r="B21" t="s">
        <v>2</v>
      </c>
      <c r="C21" t="s">
        <v>3</v>
      </c>
      <c r="D21" t="s">
        <v>4</v>
      </c>
      <c r="E21" t="s">
        <v>5</v>
      </c>
      <c r="F21" t="s">
        <v>6</v>
      </c>
      <c r="G21" t="s">
        <v>7</v>
      </c>
      <c r="H21" t="s">
        <v>8</v>
      </c>
      <c r="I21" t="s">
        <v>9</v>
      </c>
      <c r="J21" t="s">
        <v>34</v>
      </c>
      <c r="K21" t="s">
        <v>59</v>
      </c>
      <c r="L21" t="s">
        <v>60</v>
      </c>
      <c r="M21" t="s">
        <v>61</v>
      </c>
      <c r="N21" t="s">
        <v>62</v>
      </c>
      <c r="O21" t="s">
        <v>63</v>
      </c>
      <c r="P21" t="s">
        <v>64</v>
      </c>
      <c r="Q21" t="s">
        <v>65</v>
      </c>
      <c r="R21" t="s">
        <v>66</v>
      </c>
      <c r="S21" s="7">
        <v>2017</v>
      </c>
    </row>
    <row r="22" spans="1:19" x14ac:dyDescent="0.35">
      <c r="A22" s="1" t="s">
        <v>19</v>
      </c>
      <c r="B22" s="6">
        <f>B15/100</f>
        <v>1.8019999999999998</v>
      </c>
      <c r="C22" s="6">
        <f t="shared" ref="C22:R26" si="0">C15/100</f>
        <v>1.806</v>
      </c>
      <c r="D22" s="6">
        <f t="shared" si="0"/>
        <v>1.706</v>
      </c>
      <c r="E22" s="6">
        <f t="shared" si="0"/>
        <v>1.8130000000000002</v>
      </c>
      <c r="F22" s="6">
        <f t="shared" si="0"/>
        <v>1.849</v>
      </c>
      <c r="G22" s="6">
        <f t="shared" si="0"/>
        <v>1.859</v>
      </c>
      <c r="H22" s="6">
        <f t="shared" si="0"/>
        <v>2.0009999999999999</v>
      </c>
      <c r="I22" s="6">
        <f t="shared" si="0"/>
        <v>2.101</v>
      </c>
      <c r="J22" s="6">
        <f t="shared" si="0"/>
        <v>2.0790000000000002</v>
      </c>
      <c r="K22" s="6">
        <f t="shared" si="0"/>
        <v>2.1909999999999998</v>
      </c>
      <c r="L22" s="6">
        <f t="shared" si="0"/>
        <v>2.2610000000000001</v>
      </c>
      <c r="M22" s="6">
        <f t="shared" si="0"/>
        <v>2.246</v>
      </c>
      <c r="N22" s="6">
        <f t="shared" si="0"/>
        <v>2.3940000000000001</v>
      </c>
      <c r="O22" s="6">
        <f t="shared" si="0"/>
        <v>2.3540000000000001</v>
      </c>
      <c r="P22" s="6">
        <f t="shared" si="0"/>
        <v>2.2769999999999997</v>
      </c>
      <c r="Q22" s="6">
        <f t="shared" si="0"/>
        <v>2.27</v>
      </c>
      <c r="R22" s="6">
        <f t="shared" si="0"/>
        <v>2.258</v>
      </c>
      <c r="S22" s="6">
        <f>S15/100</f>
        <v>2.2469999999999999</v>
      </c>
    </row>
    <row r="23" spans="1:19" x14ac:dyDescent="0.35">
      <c r="A23" s="1" t="s">
        <v>20</v>
      </c>
      <c r="B23" s="6">
        <f t="shared" ref="B23:Q26" si="1">B16/100</f>
        <v>2.4590000000000001</v>
      </c>
      <c r="C23" s="6">
        <f t="shared" si="1"/>
        <v>2.5739999999999998</v>
      </c>
      <c r="D23" s="6">
        <f t="shared" si="1"/>
        <v>2.5610000000000004</v>
      </c>
      <c r="E23" s="6">
        <f t="shared" si="1"/>
        <v>2.7389999999999999</v>
      </c>
      <c r="F23" s="6">
        <f t="shared" si="1"/>
        <v>2.8250000000000002</v>
      </c>
      <c r="G23" s="6">
        <f t="shared" si="1"/>
        <v>3.0019999999999998</v>
      </c>
      <c r="H23" s="6">
        <f t="shared" si="1"/>
        <v>3.173</v>
      </c>
      <c r="I23" s="6">
        <f t="shared" si="1"/>
        <v>3.3220000000000001</v>
      </c>
      <c r="J23" s="6">
        <f t="shared" si="1"/>
        <v>3.355</v>
      </c>
      <c r="K23" s="6">
        <f t="shared" si="1"/>
        <v>3.6489999999999996</v>
      </c>
      <c r="L23" s="6">
        <f t="shared" si="1"/>
        <v>3.7810000000000001</v>
      </c>
      <c r="M23" s="6">
        <f t="shared" si="1"/>
        <v>3.552</v>
      </c>
      <c r="N23" s="6">
        <f t="shared" si="1"/>
        <v>3.6180000000000003</v>
      </c>
      <c r="O23" s="6">
        <f t="shared" si="1"/>
        <v>3.41</v>
      </c>
      <c r="P23" s="6">
        <f t="shared" si="1"/>
        <v>3.3849999999999998</v>
      </c>
      <c r="Q23" s="6">
        <f t="shared" si="1"/>
        <v>3.1970000000000001</v>
      </c>
      <c r="R23" s="6">
        <f t="shared" si="0"/>
        <v>3.15</v>
      </c>
      <c r="S23" s="6">
        <f t="shared" ref="S23:S26" si="2">S16/100</f>
        <v>3.0860000000000003</v>
      </c>
    </row>
    <row r="24" spans="1:19" x14ac:dyDescent="0.35">
      <c r="A24" t="s">
        <v>21</v>
      </c>
      <c r="B24" s="6">
        <f t="shared" si="1"/>
        <v>0.62</v>
      </c>
      <c r="C24" s="6">
        <f t="shared" si="0"/>
        <v>0.63500000000000001</v>
      </c>
      <c r="D24" s="6">
        <f t="shared" si="0"/>
        <v>0.66799999999999993</v>
      </c>
      <c r="E24" s="6">
        <f t="shared" si="0"/>
        <v>0.70599999999999996</v>
      </c>
      <c r="F24" s="6">
        <f t="shared" si="0"/>
        <v>0.76700000000000002</v>
      </c>
      <c r="G24" s="6">
        <f t="shared" si="0"/>
        <v>0.8</v>
      </c>
      <c r="H24" s="6">
        <f t="shared" si="0"/>
        <v>0.79400000000000004</v>
      </c>
      <c r="I24" s="6">
        <f t="shared" si="0"/>
        <v>0.78099999999999992</v>
      </c>
      <c r="J24" s="6">
        <f t="shared" si="0"/>
        <v>0.82799999999999996</v>
      </c>
      <c r="K24" s="6">
        <f t="shared" si="0"/>
        <v>0.96099999999999997</v>
      </c>
      <c r="L24" s="6">
        <f t="shared" si="0"/>
        <v>1.0409999999999999</v>
      </c>
      <c r="M24" s="6">
        <f t="shared" si="0"/>
        <v>1.0840000000000001</v>
      </c>
      <c r="N24" s="6">
        <f t="shared" si="0"/>
        <v>1.39</v>
      </c>
      <c r="O24" s="6">
        <f t="shared" si="0"/>
        <v>1.43</v>
      </c>
      <c r="P24" s="6">
        <f t="shared" si="0"/>
        <v>1.5319999999999998</v>
      </c>
      <c r="Q24" s="6">
        <f t="shared" si="0"/>
        <v>1.5069999999999999</v>
      </c>
      <c r="R24" s="6">
        <f t="shared" si="0"/>
        <v>1.476</v>
      </c>
      <c r="S24" s="6">
        <f t="shared" si="2"/>
        <v>1.4809999999999999</v>
      </c>
    </row>
    <row r="25" spans="1:19" x14ac:dyDescent="0.35">
      <c r="A25" t="s">
        <v>22</v>
      </c>
      <c r="B25" s="6">
        <f t="shared" si="1"/>
        <v>0.69599999999999995</v>
      </c>
      <c r="C25" s="6">
        <f t="shared" si="0"/>
        <v>0.76900000000000002</v>
      </c>
      <c r="D25" s="6">
        <f t="shared" si="0"/>
        <v>0.79500000000000004</v>
      </c>
      <c r="E25" s="6">
        <f t="shared" si="0"/>
        <v>0.79700000000000004</v>
      </c>
      <c r="F25" s="6">
        <f t="shared" si="0"/>
        <v>0.82400000000000007</v>
      </c>
      <c r="G25" s="6">
        <f t="shared" si="0"/>
        <v>0.8859999999999999</v>
      </c>
      <c r="H25" s="6">
        <f t="shared" si="0"/>
        <v>0.90599999999999992</v>
      </c>
      <c r="I25" s="6">
        <f t="shared" si="0"/>
        <v>0.93299999999999994</v>
      </c>
      <c r="J25" s="6">
        <f t="shared" si="0"/>
        <v>0.97099999999999997</v>
      </c>
      <c r="K25" s="6">
        <f t="shared" si="0"/>
        <v>1.002</v>
      </c>
      <c r="L25" s="6">
        <f t="shared" si="0"/>
        <v>1.024</v>
      </c>
      <c r="M25" s="6">
        <f t="shared" si="0"/>
        <v>1.0029999999999999</v>
      </c>
      <c r="N25" s="6">
        <f t="shared" si="0"/>
        <v>1.0170000000000001</v>
      </c>
      <c r="O25" s="6">
        <f t="shared" si="0"/>
        <v>0.97499999999999998</v>
      </c>
      <c r="P25" s="6">
        <f t="shared" si="0"/>
        <v>0.95099999999999996</v>
      </c>
      <c r="Q25" s="6">
        <f t="shared" si="0"/>
        <v>0.89800000000000002</v>
      </c>
      <c r="R25" s="6">
        <f t="shared" si="0"/>
        <v>0.85599999999999998</v>
      </c>
      <c r="S25" s="6">
        <f t="shared" si="2"/>
        <v>0.82599999999999996</v>
      </c>
    </row>
    <row r="26" spans="1:19" x14ac:dyDescent="0.35">
      <c r="A26" t="s">
        <v>23</v>
      </c>
      <c r="B26" s="6">
        <f t="shared" si="1"/>
        <v>1.196</v>
      </c>
      <c r="C26" s="6">
        <f t="shared" si="0"/>
        <v>1.3119999999999998</v>
      </c>
      <c r="D26" s="6">
        <f t="shared" si="0"/>
        <v>1.29</v>
      </c>
      <c r="E26" s="6">
        <f t="shared" si="0"/>
        <v>1.4490000000000001</v>
      </c>
      <c r="F26" s="6">
        <f t="shared" si="0"/>
        <v>1.514</v>
      </c>
      <c r="G26" s="6">
        <f t="shared" si="0"/>
        <v>1.6369999999999998</v>
      </c>
      <c r="H26" s="6">
        <f t="shared" si="0"/>
        <v>1.7150000000000001</v>
      </c>
      <c r="I26" s="6">
        <f t="shared" si="0"/>
        <v>1.75</v>
      </c>
      <c r="J26" s="6">
        <f t="shared" si="0"/>
        <v>1.6569999999999998</v>
      </c>
      <c r="K26" s="6">
        <f t="shared" si="0"/>
        <v>1.841</v>
      </c>
      <c r="L26" s="6">
        <f t="shared" si="0"/>
        <v>1.8630000000000002</v>
      </c>
      <c r="M26" s="6">
        <f t="shared" si="0"/>
        <v>1.7180000000000002</v>
      </c>
      <c r="N26" s="6">
        <f t="shared" si="0"/>
        <v>1.798</v>
      </c>
      <c r="O26" s="6">
        <f t="shared" si="0"/>
        <v>1.7490000000000001</v>
      </c>
      <c r="P26" s="6">
        <f t="shared" si="0"/>
        <v>1.806</v>
      </c>
      <c r="Q26" s="6">
        <f t="shared" si="0"/>
        <v>1.736</v>
      </c>
      <c r="R26" s="6">
        <f t="shared" si="0"/>
        <v>1.716</v>
      </c>
      <c r="S26" s="6">
        <f t="shared" si="2"/>
        <v>1.7069999999999999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DA52A-455E-4EF7-B865-155DF6390904}">
  <dimension ref="A1:S26"/>
  <sheetViews>
    <sheetView tabSelected="1" topLeftCell="A31" workbookViewId="0">
      <selection activeCell="C32" sqref="C32"/>
    </sheetView>
  </sheetViews>
  <sheetFormatPr defaultRowHeight="14.5" x14ac:dyDescent="0.35"/>
  <sheetData>
    <row r="1" spans="1:19" x14ac:dyDescent="0.35">
      <c r="A1" s="1" t="s">
        <v>44</v>
      </c>
    </row>
    <row r="3" spans="1:19" x14ac:dyDescent="0.35">
      <c r="A3" s="1" t="s">
        <v>45</v>
      </c>
      <c r="B3" s="2">
        <v>43005.084293981483</v>
      </c>
    </row>
    <row r="4" spans="1:19" x14ac:dyDescent="0.35">
      <c r="A4" s="1" t="s">
        <v>46</v>
      </c>
      <c r="B4" s="2">
        <v>43006.202581331017</v>
      </c>
    </row>
    <row r="5" spans="1:19" x14ac:dyDescent="0.35">
      <c r="A5" s="1" t="s">
        <v>47</v>
      </c>
      <c r="B5" s="1" t="s">
        <v>48</v>
      </c>
    </row>
    <row r="7" spans="1:19" x14ac:dyDescent="0.35">
      <c r="A7" s="1" t="s">
        <v>49</v>
      </c>
      <c r="B7" s="1" t="s">
        <v>50</v>
      </c>
    </row>
    <row r="8" spans="1:19" x14ac:dyDescent="0.35">
      <c r="A8" s="1" t="s">
        <v>51</v>
      </c>
      <c r="B8" s="1" t="s">
        <v>52</v>
      </c>
    </row>
    <row r="9" spans="1:19" x14ac:dyDescent="0.35">
      <c r="A9" s="1" t="s">
        <v>53</v>
      </c>
      <c r="B9" s="1" t="s">
        <v>42</v>
      </c>
    </row>
    <row r="10" spans="1:19" x14ac:dyDescent="0.35">
      <c r="A10" s="1" t="s">
        <v>54</v>
      </c>
      <c r="B10" s="1" t="s">
        <v>55</v>
      </c>
    </row>
    <row r="11" spans="1:19" x14ac:dyDescent="0.35">
      <c r="A11" s="1" t="s">
        <v>56</v>
      </c>
      <c r="B11" s="1" t="s">
        <v>57</v>
      </c>
    </row>
    <row r="13" spans="1:19" x14ac:dyDescent="0.35">
      <c r="A13" s="3" t="s">
        <v>58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34</v>
      </c>
      <c r="K13" s="3" t="s">
        <v>59</v>
      </c>
      <c r="L13" s="3" t="s">
        <v>60</v>
      </c>
      <c r="M13" s="3" t="s">
        <v>61</v>
      </c>
      <c r="N13" s="3" t="s">
        <v>62</v>
      </c>
      <c r="O13" s="3" t="s">
        <v>63</v>
      </c>
      <c r="P13" s="3" t="s">
        <v>64</v>
      </c>
      <c r="Q13" s="3" t="s">
        <v>65</v>
      </c>
      <c r="R13" s="3" t="s">
        <v>66</v>
      </c>
      <c r="S13" s="3">
        <v>2017</v>
      </c>
    </row>
    <row r="14" spans="1:19" x14ac:dyDescent="0.35">
      <c r="A14" s="3" t="s">
        <v>67</v>
      </c>
      <c r="B14" s="4">
        <v>128</v>
      </c>
      <c r="C14" s="4">
        <v>131.9</v>
      </c>
      <c r="D14" s="4">
        <v>135.1</v>
      </c>
      <c r="E14" s="4">
        <v>145.5</v>
      </c>
      <c r="F14" s="4">
        <v>158.4</v>
      </c>
      <c r="G14" s="4">
        <v>177.8</v>
      </c>
      <c r="H14" s="4">
        <v>195.2</v>
      </c>
      <c r="I14" s="4">
        <v>206.4</v>
      </c>
      <c r="J14" s="4">
        <v>197.2</v>
      </c>
      <c r="K14" s="4">
        <v>214.5</v>
      </c>
      <c r="L14" s="4">
        <v>208.3</v>
      </c>
      <c r="M14" s="4">
        <v>214.1</v>
      </c>
      <c r="N14" s="4">
        <v>220.8</v>
      </c>
      <c r="O14" s="4">
        <v>222.9</v>
      </c>
      <c r="P14" s="4">
        <v>237</v>
      </c>
      <c r="Q14" s="4">
        <v>237.8</v>
      </c>
      <c r="R14" s="4">
        <v>236.4</v>
      </c>
      <c r="S14" s="5">
        <v>237.8</v>
      </c>
    </row>
    <row r="15" spans="1:19" x14ac:dyDescent="0.35">
      <c r="A15" s="3" t="s">
        <v>68</v>
      </c>
      <c r="B15" s="4">
        <v>163.30000000000001</v>
      </c>
      <c r="C15" s="4">
        <v>165.5</v>
      </c>
      <c r="D15" s="4">
        <v>155.69999999999999</v>
      </c>
      <c r="E15" s="4">
        <v>170.3</v>
      </c>
      <c r="F15" s="4">
        <v>180.2</v>
      </c>
      <c r="G15" s="4">
        <v>198</v>
      </c>
      <c r="H15" s="4">
        <v>224</v>
      </c>
      <c r="I15" s="4">
        <v>232.2</v>
      </c>
      <c r="J15" s="4">
        <v>207.7</v>
      </c>
      <c r="K15" s="4">
        <v>218.2</v>
      </c>
      <c r="L15" s="4">
        <v>219.5</v>
      </c>
      <c r="M15" s="4">
        <v>218.5</v>
      </c>
      <c r="N15" s="4">
        <v>215.4</v>
      </c>
      <c r="O15" s="4">
        <v>221.6</v>
      </c>
      <c r="P15" s="4">
        <v>215.2</v>
      </c>
      <c r="Q15" s="4">
        <v>213.7</v>
      </c>
      <c r="R15" s="4">
        <v>210.2</v>
      </c>
      <c r="S15" s="5">
        <v>205</v>
      </c>
    </row>
    <row r="16" spans="1:19" x14ac:dyDescent="0.35">
      <c r="A16" s="3" t="s">
        <v>69</v>
      </c>
      <c r="B16" s="4">
        <v>203.7</v>
      </c>
      <c r="C16" s="4">
        <v>201.5</v>
      </c>
      <c r="D16" s="4">
        <v>198.9</v>
      </c>
      <c r="E16" s="4">
        <v>213.6</v>
      </c>
      <c r="F16" s="4">
        <v>226</v>
      </c>
      <c r="G16" s="4">
        <v>253.2</v>
      </c>
      <c r="H16" s="4">
        <v>279.5</v>
      </c>
      <c r="I16" s="4">
        <v>286.5</v>
      </c>
      <c r="J16" s="4">
        <v>270.89999999999998</v>
      </c>
      <c r="K16" s="4">
        <v>292.10000000000002</v>
      </c>
      <c r="L16" s="4">
        <v>283.3</v>
      </c>
      <c r="M16" s="4">
        <v>287.8</v>
      </c>
      <c r="N16" s="4">
        <v>290.60000000000002</v>
      </c>
      <c r="O16" s="4">
        <v>286.2</v>
      </c>
      <c r="P16" s="4">
        <v>296</v>
      </c>
      <c r="Q16" s="4">
        <v>288.39999999999998</v>
      </c>
      <c r="R16" s="4">
        <v>286.2</v>
      </c>
      <c r="S16" s="5">
        <v>286.5</v>
      </c>
    </row>
    <row r="17" spans="1:19" x14ac:dyDescent="0.35">
      <c r="A17" s="3" t="s">
        <v>70</v>
      </c>
      <c r="B17" s="4">
        <v>65.2</v>
      </c>
      <c r="C17" s="4">
        <v>60.6</v>
      </c>
      <c r="D17" s="4">
        <v>59.3</v>
      </c>
      <c r="E17" s="4">
        <v>54.4</v>
      </c>
      <c r="F17" s="4">
        <v>52.5</v>
      </c>
      <c r="G17" s="4">
        <v>50</v>
      </c>
      <c r="H17" s="4">
        <v>45.7</v>
      </c>
      <c r="I17" s="4">
        <v>41.7</v>
      </c>
      <c r="J17" s="4">
        <v>47.2</v>
      </c>
      <c r="K17" s="4">
        <v>62</v>
      </c>
      <c r="L17" s="4">
        <v>66.8</v>
      </c>
      <c r="M17" s="4">
        <v>77.900000000000006</v>
      </c>
      <c r="N17" s="4">
        <v>92.5</v>
      </c>
      <c r="O17" s="4">
        <v>105.7</v>
      </c>
      <c r="P17" s="4">
        <v>118.4</v>
      </c>
      <c r="Q17" s="4">
        <v>116.4</v>
      </c>
      <c r="R17" s="4">
        <v>116.6</v>
      </c>
      <c r="S17" s="5">
        <v>114.8</v>
      </c>
    </row>
    <row r="18" spans="1:19" x14ac:dyDescent="0.35">
      <c r="A18" s="3" t="s">
        <v>71</v>
      </c>
      <c r="B18" s="4">
        <v>53.1</v>
      </c>
      <c r="C18" s="4">
        <v>54.3</v>
      </c>
      <c r="D18" s="4">
        <v>58</v>
      </c>
      <c r="E18" s="4">
        <v>63</v>
      </c>
      <c r="F18" s="4">
        <v>69.2</v>
      </c>
      <c r="G18" s="4">
        <v>76.400000000000006</v>
      </c>
      <c r="H18" s="4">
        <v>83.7</v>
      </c>
      <c r="I18" s="4">
        <v>86.6</v>
      </c>
      <c r="J18" s="4">
        <v>86.3</v>
      </c>
      <c r="K18" s="4">
        <v>88.1</v>
      </c>
      <c r="L18" s="4">
        <v>88.3</v>
      </c>
      <c r="M18" s="4">
        <v>86.7</v>
      </c>
      <c r="N18" s="4">
        <v>85.5</v>
      </c>
      <c r="O18" s="4">
        <v>82.1</v>
      </c>
      <c r="P18" s="4">
        <v>77.900000000000006</v>
      </c>
      <c r="Q18" s="4">
        <v>72.8</v>
      </c>
      <c r="R18" s="4">
        <v>69.3</v>
      </c>
      <c r="S18" s="5">
        <v>66.599999999999994</v>
      </c>
    </row>
    <row r="19" spans="1:19" x14ac:dyDescent="0.35">
      <c r="A19" s="3" t="s">
        <v>72</v>
      </c>
      <c r="B19" s="4">
        <v>92.8</v>
      </c>
      <c r="C19" s="4">
        <v>94.1</v>
      </c>
      <c r="D19" s="4">
        <v>93.4</v>
      </c>
      <c r="E19" s="4">
        <v>99.1</v>
      </c>
      <c r="F19" s="4">
        <v>105.8</v>
      </c>
      <c r="G19" s="4">
        <v>120</v>
      </c>
      <c r="H19" s="4">
        <v>127.7</v>
      </c>
      <c r="I19" s="4">
        <v>127.4</v>
      </c>
      <c r="J19" s="4">
        <v>119</v>
      </c>
      <c r="K19" s="4">
        <v>124.3</v>
      </c>
      <c r="L19" s="4">
        <v>122.6</v>
      </c>
      <c r="M19" s="4">
        <v>123.5</v>
      </c>
      <c r="N19" s="4">
        <v>128.5</v>
      </c>
      <c r="O19" s="4">
        <v>128.5</v>
      </c>
      <c r="P19" s="4">
        <v>139.30000000000001</v>
      </c>
      <c r="Q19" s="4">
        <v>146.80000000000001</v>
      </c>
      <c r="R19" s="4">
        <v>151</v>
      </c>
      <c r="S19" s="5">
        <v>155.30000000000001</v>
      </c>
    </row>
    <row r="20" spans="1:19" x14ac:dyDescent="0.35">
      <c r="A20" s="3" t="s">
        <v>73</v>
      </c>
      <c r="B20" s="5" t="s">
        <v>11</v>
      </c>
      <c r="C20" s="5" t="s">
        <v>11</v>
      </c>
      <c r="D20" s="5" t="s">
        <v>11</v>
      </c>
      <c r="E20" s="5" t="s">
        <v>11</v>
      </c>
      <c r="F20" s="5" t="s">
        <v>11</v>
      </c>
      <c r="G20" s="5" t="s">
        <v>11</v>
      </c>
      <c r="H20" s="5" t="s">
        <v>11</v>
      </c>
      <c r="I20" s="5" t="s">
        <v>11</v>
      </c>
      <c r="J20" s="5" t="s">
        <v>11</v>
      </c>
      <c r="K20" s="5" t="s">
        <v>11</v>
      </c>
      <c r="L20" s="5" t="s">
        <v>11</v>
      </c>
      <c r="M20" s="5" t="s">
        <v>11</v>
      </c>
      <c r="N20" s="5" t="s">
        <v>11</v>
      </c>
      <c r="O20" s="5" t="s">
        <v>11</v>
      </c>
      <c r="P20" s="5" t="s">
        <v>11</v>
      </c>
      <c r="Q20" s="5" t="s">
        <v>11</v>
      </c>
      <c r="R20" s="5" t="s">
        <v>11</v>
      </c>
      <c r="S20" s="5"/>
    </row>
    <row r="21" spans="1:19" x14ac:dyDescent="0.35">
      <c r="B21" t="s">
        <v>2</v>
      </c>
      <c r="C21" t="s">
        <v>3</v>
      </c>
      <c r="D21" t="s">
        <v>4</v>
      </c>
      <c r="E21" t="s">
        <v>5</v>
      </c>
      <c r="F21" t="s">
        <v>6</v>
      </c>
      <c r="G21" t="s">
        <v>7</v>
      </c>
      <c r="H21" t="s">
        <v>8</v>
      </c>
      <c r="I21" t="s">
        <v>9</v>
      </c>
      <c r="J21" t="s">
        <v>34</v>
      </c>
      <c r="K21" t="s">
        <v>59</v>
      </c>
      <c r="L21" t="s">
        <v>60</v>
      </c>
      <c r="M21" t="s">
        <v>61</v>
      </c>
      <c r="N21" t="s">
        <v>62</v>
      </c>
      <c r="O21" t="s">
        <v>63</v>
      </c>
      <c r="P21" t="s">
        <v>64</v>
      </c>
      <c r="Q21" t="s">
        <v>65</v>
      </c>
      <c r="R21" t="s">
        <v>66</v>
      </c>
      <c r="S21" s="7">
        <v>2017</v>
      </c>
    </row>
    <row r="22" spans="1:19" x14ac:dyDescent="0.35">
      <c r="A22" s="1" t="s">
        <v>19</v>
      </c>
      <c r="B22" s="6">
        <f>B15/100</f>
        <v>1.633</v>
      </c>
      <c r="C22" s="6">
        <f t="shared" ref="C22:R26" si="0">C15/100</f>
        <v>1.655</v>
      </c>
      <c r="D22" s="6">
        <f t="shared" si="0"/>
        <v>1.5569999999999999</v>
      </c>
      <c r="E22" s="6">
        <f t="shared" si="0"/>
        <v>1.7030000000000001</v>
      </c>
      <c r="F22" s="6">
        <f t="shared" si="0"/>
        <v>1.8019999999999998</v>
      </c>
      <c r="G22" s="6">
        <f t="shared" si="0"/>
        <v>1.98</v>
      </c>
      <c r="H22" s="6">
        <f t="shared" si="0"/>
        <v>2.2400000000000002</v>
      </c>
      <c r="I22" s="6">
        <f t="shared" si="0"/>
        <v>2.3220000000000001</v>
      </c>
      <c r="J22" s="6">
        <f t="shared" si="0"/>
        <v>2.077</v>
      </c>
      <c r="K22" s="6">
        <f t="shared" si="0"/>
        <v>2.1819999999999999</v>
      </c>
      <c r="L22" s="6">
        <f t="shared" si="0"/>
        <v>2.1949999999999998</v>
      </c>
      <c r="M22" s="6">
        <f t="shared" si="0"/>
        <v>2.1850000000000001</v>
      </c>
      <c r="N22" s="6">
        <f t="shared" si="0"/>
        <v>2.1539999999999999</v>
      </c>
      <c r="O22" s="6">
        <f t="shared" si="0"/>
        <v>2.2159999999999997</v>
      </c>
      <c r="P22" s="6">
        <f t="shared" si="0"/>
        <v>2.1519999999999997</v>
      </c>
      <c r="Q22" s="6">
        <f t="shared" si="0"/>
        <v>2.137</v>
      </c>
      <c r="R22" s="6">
        <f t="shared" si="0"/>
        <v>2.1019999999999999</v>
      </c>
      <c r="S22" s="6">
        <f>S15/100</f>
        <v>2.0499999999999998</v>
      </c>
    </row>
    <row r="23" spans="1:19" x14ac:dyDescent="0.35">
      <c r="A23" s="1" t="s">
        <v>20</v>
      </c>
      <c r="B23" s="6">
        <f t="shared" ref="B23:Q26" si="1">B16/100</f>
        <v>2.0369999999999999</v>
      </c>
      <c r="C23" s="6">
        <f t="shared" si="1"/>
        <v>2.0150000000000001</v>
      </c>
      <c r="D23" s="6">
        <f t="shared" si="1"/>
        <v>1.9890000000000001</v>
      </c>
      <c r="E23" s="6">
        <f t="shared" si="1"/>
        <v>2.1360000000000001</v>
      </c>
      <c r="F23" s="6">
        <f t="shared" si="1"/>
        <v>2.2599999999999998</v>
      </c>
      <c r="G23" s="6">
        <f t="shared" si="1"/>
        <v>2.532</v>
      </c>
      <c r="H23" s="6">
        <f t="shared" si="1"/>
        <v>2.7949999999999999</v>
      </c>
      <c r="I23" s="6">
        <f t="shared" si="1"/>
        <v>2.8650000000000002</v>
      </c>
      <c r="J23" s="6">
        <f t="shared" si="1"/>
        <v>2.7089999999999996</v>
      </c>
      <c r="K23" s="6">
        <f t="shared" si="1"/>
        <v>2.9210000000000003</v>
      </c>
      <c r="L23" s="6">
        <f t="shared" si="1"/>
        <v>2.8330000000000002</v>
      </c>
      <c r="M23" s="6">
        <f t="shared" si="1"/>
        <v>2.8780000000000001</v>
      </c>
      <c r="N23" s="6">
        <f t="shared" si="1"/>
        <v>2.9060000000000001</v>
      </c>
      <c r="O23" s="6">
        <f t="shared" si="1"/>
        <v>2.8620000000000001</v>
      </c>
      <c r="P23" s="6">
        <f t="shared" si="1"/>
        <v>2.96</v>
      </c>
      <c r="Q23" s="6">
        <f t="shared" si="1"/>
        <v>2.8839999999999999</v>
      </c>
      <c r="R23" s="6">
        <f t="shared" si="0"/>
        <v>2.8620000000000001</v>
      </c>
      <c r="S23" s="6">
        <f t="shared" ref="S23:S26" si="2">S16/100</f>
        <v>2.8650000000000002</v>
      </c>
    </row>
    <row r="24" spans="1:19" x14ac:dyDescent="0.35">
      <c r="A24" t="s">
        <v>21</v>
      </c>
      <c r="B24" s="6">
        <f t="shared" si="1"/>
        <v>0.65200000000000002</v>
      </c>
      <c r="C24" s="6">
        <f t="shared" si="1"/>
        <v>0.60599999999999998</v>
      </c>
      <c r="D24" s="6">
        <f t="shared" si="1"/>
        <v>0.59299999999999997</v>
      </c>
      <c r="E24" s="6">
        <f t="shared" si="1"/>
        <v>0.54400000000000004</v>
      </c>
      <c r="F24" s="6">
        <f t="shared" si="1"/>
        <v>0.52500000000000002</v>
      </c>
      <c r="G24" s="6">
        <f t="shared" si="1"/>
        <v>0.5</v>
      </c>
      <c r="H24" s="6">
        <f t="shared" si="1"/>
        <v>0.45700000000000002</v>
      </c>
      <c r="I24" s="6">
        <f t="shared" si="1"/>
        <v>0.41700000000000004</v>
      </c>
      <c r="J24" s="6">
        <f t="shared" si="1"/>
        <v>0.47200000000000003</v>
      </c>
      <c r="K24" s="6">
        <f t="shared" si="1"/>
        <v>0.62</v>
      </c>
      <c r="L24" s="6">
        <f t="shared" si="1"/>
        <v>0.66799999999999993</v>
      </c>
      <c r="M24" s="6">
        <f t="shared" si="1"/>
        <v>0.77900000000000003</v>
      </c>
      <c r="N24" s="6">
        <f t="shared" si="1"/>
        <v>0.92500000000000004</v>
      </c>
      <c r="O24" s="6">
        <f t="shared" si="1"/>
        <v>1.0569999999999999</v>
      </c>
      <c r="P24" s="6">
        <f t="shared" si="1"/>
        <v>1.1840000000000002</v>
      </c>
      <c r="Q24" s="6">
        <f t="shared" si="1"/>
        <v>1.1640000000000001</v>
      </c>
      <c r="R24" s="6">
        <f t="shared" si="0"/>
        <v>1.1659999999999999</v>
      </c>
      <c r="S24" s="6">
        <f t="shared" si="2"/>
        <v>1.1479999999999999</v>
      </c>
    </row>
    <row r="25" spans="1:19" x14ac:dyDescent="0.35">
      <c r="A25" t="s">
        <v>22</v>
      </c>
      <c r="B25" s="6">
        <f t="shared" si="1"/>
        <v>0.53100000000000003</v>
      </c>
      <c r="C25" s="6">
        <f t="shared" si="1"/>
        <v>0.54299999999999993</v>
      </c>
      <c r="D25" s="6">
        <f t="shared" si="1"/>
        <v>0.57999999999999996</v>
      </c>
      <c r="E25" s="6">
        <f t="shared" si="1"/>
        <v>0.63</v>
      </c>
      <c r="F25" s="6">
        <f t="shared" si="1"/>
        <v>0.69200000000000006</v>
      </c>
      <c r="G25" s="6">
        <f t="shared" si="1"/>
        <v>0.76400000000000001</v>
      </c>
      <c r="H25" s="6">
        <f t="shared" si="1"/>
        <v>0.83700000000000008</v>
      </c>
      <c r="I25" s="6">
        <f t="shared" si="1"/>
        <v>0.86599999999999999</v>
      </c>
      <c r="J25" s="6">
        <f t="shared" si="1"/>
        <v>0.86299999999999999</v>
      </c>
      <c r="K25" s="6">
        <f t="shared" si="1"/>
        <v>0.88099999999999989</v>
      </c>
      <c r="L25" s="6">
        <f t="shared" si="1"/>
        <v>0.88300000000000001</v>
      </c>
      <c r="M25" s="6">
        <f t="shared" si="1"/>
        <v>0.86699999999999999</v>
      </c>
      <c r="N25" s="6">
        <f t="shared" si="1"/>
        <v>0.85499999999999998</v>
      </c>
      <c r="O25" s="6">
        <f t="shared" si="1"/>
        <v>0.82099999999999995</v>
      </c>
      <c r="P25" s="6">
        <f t="shared" si="1"/>
        <v>0.77900000000000003</v>
      </c>
      <c r="Q25" s="6">
        <f t="shared" si="1"/>
        <v>0.72799999999999998</v>
      </c>
      <c r="R25" s="6">
        <f t="shared" si="0"/>
        <v>0.69299999999999995</v>
      </c>
      <c r="S25" s="6">
        <f t="shared" si="2"/>
        <v>0.66599999999999993</v>
      </c>
    </row>
    <row r="26" spans="1:19" x14ac:dyDescent="0.35">
      <c r="A26" t="s">
        <v>23</v>
      </c>
      <c r="B26" s="6">
        <f t="shared" si="1"/>
        <v>0.92799999999999994</v>
      </c>
      <c r="C26" s="6">
        <f t="shared" si="1"/>
        <v>0.94099999999999995</v>
      </c>
      <c r="D26" s="6">
        <f t="shared" si="1"/>
        <v>0.93400000000000005</v>
      </c>
      <c r="E26" s="6">
        <f t="shared" si="1"/>
        <v>0.99099999999999999</v>
      </c>
      <c r="F26" s="6">
        <f t="shared" si="1"/>
        <v>1.0580000000000001</v>
      </c>
      <c r="G26" s="6">
        <f t="shared" si="1"/>
        <v>1.2</v>
      </c>
      <c r="H26" s="6">
        <f t="shared" si="1"/>
        <v>1.2770000000000001</v>
      </c>
      <c r="I26" s="6">
        <f t="shared" si="1"/>
        <v>1.274</v>
      </c>
      <c r="J26" s="6">
        <f t="shared" si="1"/>
        <v>1.19</v>
      </c>
      <c r="K26" s="6">
        <f t="shared" si="1"/>
        <v>1.2429999999999999</v>
      </c>
      <c r="L26" s="6">
        <f t="shared" si="1"/>
        <v>1.226</v>
      </c>
      <c r="M26" s="6">
        <f t="shared" si="1"/>
        <v>1.2350000000000001</v>
      </c>
      <c r="N26" s="6">
        <f t="shared" si="1"/>
        <v>1.2849999999999999</v>
      </c>
      <c r="O26" s="6">
        <f t="shared" si="1"/>
        <v>1.2849999999999999</v>
      </c>
      <c r="P26" s="6">
        <f t="shared" si="1"/>
        <v>1.393</v>
      </c>
      <c r="Q26" s="6">
        <f t="shared" si="1"/>
        <v>1.4680000000000002</v>
      </c>
      <c r="R26" s="6">
        <f t="shared" si="0"/>
        <v>1.51</v>
      </c>
      <c r="S26" s="6">
        <f t="shared" si="2"/>
        <v>1.5530000000000002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Table 1</vt:lpstr>
      <vt:lpstr>Table 2</vt:lpstr>
      <vt:lpstr>Figures 1 3 5 7 9</vt:lpstr>
      <vt:lpstr>Figure 2</vt:lpstr>
      <vt:lpstr>Figure 4</vt:lpstr>
      <vt:lpstr>Figure 6</vt:lpstr>
      <vt:lpstr>Figure 8</vt:lpstr>
      <vt:lpstr>Figure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Leonardo Flauzino de Souza</cp:lastModifiedBy>
  <dcterms:created xsi:type="dcterms:W3CDTF">2018-12-03T13:36:49Z</dcterms:created>
  <dcterms:modified xsi:type="dcterms:W3CDTF">2019-01-31T20:20:25Z</dcterms:modified>
</cp:coreProperties>
</file>